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اصدرات نهائية 2023\سعادة الطفل 2024\"/>
    </mc:Choice>
  </mc:AlternateContent>
  <xr:revisionPtr revIDLastSave="0" documentId="13_ncr:1_{AE1806FC-32EC-4BED-9C96-F4ACE72E80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سعادة الطفل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9" i="1" l="1"/>
  <c r="B100" i="1"/>
  <c r="B101" i="1"/>
  <c r="B102" i="1"/>
  <c r="B103" i="1"/>
  <c r="B104" i="1"/>
  <c r="B105" i="1"/>
  <c r="B106" i="1"/>
  <c r="B107" i="1"/>
  <c r="B108" i="1"/>
  <c r="B98" i="1"/>
  <c r="B1014" i="1" l="1"/>
  <c r="B1013" i="1"/>
  <c r="B1012" i="1"/>
  <c r="B1011" i="1"/>
  <c r="B1010" i="1"/>
  <c r="B1009" i="1"/>
  <c r="B1008" i="1"/>
  <c r="B875" i="1" l="1"/>
  <c r="C872" i="1" s="1"/>
  <c r="C871" i="1" l="1"/>
  <c r="C874" i="1"/>
  <c r="C873" i="1"/>
  <c r="B952" i="1"/>
  <c r="C863" i="1" l="1"/>
  <c r="B863" i="1"/>
  <c r="C888" i="1"/>
  <c r="B888" i="1"/>
  <c r="D863" i="1"/>
  <c r="E863" i="1"/>
  <c r="C639" i="1" l="1"/>
  <c r="C638" i="1"/>
  <c r="C637" i="1"/>
  <c r="C636" i="1"/>
  <c r="C635" i="1"/>
  <c r="C634" i="1"/>
  <c r="C633" i="1"/>
  <c r="C626" i="1"/>
  <c r="C625" i="1"/>
  <c r="C624" i="1"/>
  <c r="C623" i="1"/>
  <c r="C622" i="1"/>
  <c r="C621" i="1"/>
  <c r="C620" i="1"/>
  <c r="C613" i="1"/>
  <c r="C612" i="1"/>
  <c r="C611" i="1"/>
  <c r="C610" i="1"/>
  <c r="C609" i="1"/>
  <c r="C608" i="1"/>
  <c r="C607" i="1"/>
  <c r="C601" i="1"/>
  <c r="C600" i="1"/>
  <c r="C599" i="1"/>
  <c r="C598" i="1"/>
  <c r="C597" i="1"/>
  <c r="C596" i="1"/>
  <c r="C595" i="1"/>
  <c r="C589" i="1"/>
  <c r="C588" i="1"/>
  <c r="C587" i="1"/>
  <c r="C586" i="1"/>
  <c r="C585" i="1"/>
  <c r="C584" i="1"/>
  <c r="C583" i="1"/>
  <c r="C576" i="1"/>
  <c r="C575" i="1"/>
  <c r="C574" i="1"/>
  <c r="C573" i="1"/>
  <c r="C572" i="1"/>
  <c r="C571" i="1"/>
  <c r="C570" i="1"/>
  <c r="C562" i="1"/>
  <c r="C561" i="1"/>
  <c r="C560" i="1"/>
  <c r="C559" i="1"/>
  <c r="C558" i="1"/>
  <c r="C557" i="1"/>
  <c r="C556" i="1"/>
  <c r="C549" i="1"/>
  <c r="C548" i="1"/>
  <c r="C547" i="1"/>
  <c r="C546" i="1"/>
  <c r="C545" i="1"/>
  <c r="C544" i="1"/>
  <c r="C543" i="1"/>
  <c r="C537" i="1"/>
  <c r="C536" i="1"/>
  <c r="C535" i="1"/>
  <c r="C534" i="1"/>
  <c r="C533" i="1"/>
  <c r="C532" i="1"/>
  <c r="C531" i="1"/>
  <c r="C524" i="1"/>
  <c r="C523" i="1"/>
  <c r="C522" i="1"/>
  <c r="C521" i="1"/>
  <c r="C520" i="1"/>
  <c r="C519" i="1"/>
  <c r="C518" i="1"/>
  <c r="C512" i="1"/>
  <c r="C511" i="1"/>
  <c r="C510" i="1"/>
  <c r="C509" i="1"/>
  <c r="C508" i="1"/>
  <c r="C506" i="1"/>
  <c r="C507" i="1"/>
  <c r="C498" i="1"/>
  <c r="C497" i="1"/>
  <c r="C496" i="1"/>
  <c r="C495" i="1"/>
  <c r="C494" i="1"/>
  <c r="C493" i="1"/>
  <c r="C492" i="1"/>
  <c r="C484" i="1"/>
  <c r="C483" i="1"/>
  <c r="C482" i="1"/>
  <c r="C481" i="1"/>
  <c r="C480" i="1"/>
  <c r="C479" i="1"/>
  <c r="C478" i="1"/>
  <c r="C470" i="1"/>
  <c r="C469" i="1"/>
  <c r="C468" i="1"/>
  <c r="C467" i="1"/>
  <c r="C466" i="1"/>
  <c r="C465" i="1"/>
  <c r="C464" i="1"/>
  <c r="C152" i="1" l="1"/>
  <c r="C151" i="1"/>
  <c r="C150" i="1"/>
  <c r="C149" i="1"/>
  <c r="C148" i="1"/>
  <c r="C147" i="1"/>
  <c r="C146" i="1"/>
  <c r="C145" i="1"/>
  <c r="C144" i="1"/>
  <c r="C137" i="1"/>
  <c r="C136" i="1"/>
  <c r="C135" i="1"/>
  <c r="C134" i="1"/>
  <c r="C133" i="1"/>
  <c r="C132" i="1"/>
  <c r="C131" i="1"/>
  <c r="C130" i="1"/>
  <c r="C129" i="1"/>
  <c r="B955" i="1" l="1"/>
  <c r="E888" i="1" l="1"/>
  <c r="D888" i="1"/>
  <c r="C109" i="1" l="1"/>
  <c r="B850" i="1" l="1"/>
  <c r="C42" i="1"/>
  <c r="B42" i="1"/>
  <c r="C875" i="1" l="1"/>
  <c r="D42" i="1"/>
</calcChain>
</file>

<file path=xl/sharedStrings.xml><?xml version="1.0" encoding="utf-8"?>
<sst xmlns="http://schemas.openxmlformats.org/spreadsheetml/2006/main" count="794" uniqueCount="268">
  <si>
    <t>جدول رقم (2-1)</t>
  </si>
  <si>
    <t>الجنسية</t>
  </si>
  <si>
    <t>العدد</t>
  </si>
  <si>
    <t>النسبة المئوية</t>
  </si>
  <si>
    <t>مواطن</t>
  </si>
  <si>
    <t>غير مواطن</t>
  </si>
  <si>
    <t>المجموع</t>
  </si>
  <si>
    <t>جدول رقم (2-2)</t>
  </si>
  <si>
    <t>النوع</t>
  </si>
  <si>
    <t>ذكور</t>
  </si>
  <si>
    <t>إناث</t>
  </si>
  <si>
    <t>جدول رقم (2-3)</t>
  </si>
  <si>
    <t xml:space="preserve">إناث </t>
  </si>
  <si>
    <t>جدول رقم (2-4)</t>
  </si>
  <si>
    <t xml:space="preserve">عمر الطفل </t>
  </si>
  <si>
    <t>ذكر</t>
  </si>
  <si>
    <t xml:space="preserve">أنثى </t>
  </si>
  <si>
    <t>9 سنوات</t>
  </si>
  <si>
    <t>10 سنوات</t>
  </si>
  <si>
    <t>11 سنة</t>
  </si>
  <si>
    <t>12 سنة</t>
  </si>
  <si>
    <t>13 سنة</t>
  </si>
  <si>
    <t> المجموع</t>
  </si>
  <si>
    <t xml:space="preserve">المحور </t>
  </si>
  <si>
    <t>عدد العناصر (الفقرات)</t>
  </si>
  <si>
    <t>قيم اختبار كرونباخ ألفا</t>
  </si>
  <si>
    <t xml:space="preserve">الرضا العام عن الحياة </t>
  </si>
  <si>
    <t>الطفولة الجيدة</t>
  </si>
  <si>
    <t>الشعور بالأمان</t>
  </si>
  <si>
    <t>قضاء الوقت</t>
  </si>
  <si>
    <t>المدرسة</t>
  </si>
  <si>
    <t>المنزل</t>
  </si>
  <si>
    <t>المستقبل</t>
  </si>
  <si>
    <t>المظهر</t>
  </si>
  <si>
    <t>الأصدقاء</t>
  </si>
  <si>
    <t>الصحة</t>
  </si>
  <si>
    <t>العائلة</t>
  </si>
  <si>
    <t>شكل رقم (4-1)</t>
  </si>
  <si>
    <t xml:space="preserve"> مؤشر الطفولة الجيدة</t>
  </si>
  <si>
    <t xml:space="preserve">معدل السعادة </t>
  </si>
  <si>
    <t xml:space="preserve">سعادة الأطفال مع عائلتهم </t>
  </si>
  <si>
    <t xml:space="preserve"> سعاده الطفل بقدرته على الإختيار </t>
  </si>
  <si>
    <t xml:space="preserve">سعادة الأطفال بالأشياء التي يمتلكونها </t>
  </si>
  <si>
    <t xml:space="preserve">سعادة الأطفال بصحتهم </t>
  </si>
  <si>
    <t xml:space="preserve"> سعادة الأطفال بأصدقائهم </t>
  </si>
  <si>
    <t xml:space="preserve"> سعادة الأطفال بمظهرهم</t>
  </si>
  <si>
    <t>سعادة الأطفال بمستقبلهم</t>
  </si>
  <si>
    <t>سعادة الأطفال بمنزلهم الذي يسكنون به</t>
  </si>
  <si>
    <t>سعادة الأطفال بمدرستهم</t>
  </si>
  <si>
    <t>سعادة الأطفال بطريقة قضاء أوقاتهم</t>
  </si>
  <si>
    <t>سعادة  الأطفال بالشعور بالأمان</t>
  </si>
  <si>
    <t>سعادة الأطفال بالمنطقة التي يسكنون بها</t>
  </si>
  <si>
    <t>المعدل</t>
  </si>
  <si>
    <t xml:space="preserve">شكل رقم (4-2) </t>
  </si>
  <si>
    <t>الرضا العامة عن الحياه</t>
  </si>
  <si>
    <t>الإجمالي</t>
  </si>
  <si>
    <t xml:space="preserve">شكل رقم (4-3) </t>
  </si>
  <si>
    <t xml:space="preserve">الجنسية </t>
  </si>
  <si>
    <t>أنثى</t>
  </si>
  <si>
    <t xml:space="preserve">العمر </t>
  </si>
  <si>
    <t>10</t>
  </si>
  <si>
    <t>11</t>
  </si>
  <si>
    <t>12</t>
  </si>
  <si>
    <t>13</t>
  </si>
  <si>
    <t xml:space="preserve">شكل رقم (4-4) </t>
  </si>
  <si>
    <t xml:space="preserve">شكل رقم (4-5) </t>
  </si>
  <si>
    <t xml:space="preserve">شكل رقم (4-6) </t>
  </si>
  <si>
    <t xml:space="preserve">شكل رقم (4-7) </t>
  </si>
  <si>
    <t>شكل رقم (4-8)</t>
  </si>
  <si>
    <t>شكل رقم (4-9)</t>
  </si>
  <si>
    <t xml:space="preserve">شكل رقم (4-10) </t>
  </si>
  <si>
    <t xml:space="preserve">شكل رقم (4-11) </t>
  </si>
  <si>
    <t xml:space="preserve">شكل رقم (4-12) </t>
  </si>
  <si>
    <t xml:space="preserve">شكل رقم (4-13) </t>
  </si>
  <si>
    <t>شكل رقم (4-14)</t>
  </si>
  <si>
    <t xml:space="preserve">شكل رقم (4-15) </t>
  </si>
  <si>
    <t xml:space="preserve">شكل رقم (4-16) </t>
  </si>
  <si>
    <t xml:space="preserve">شكل رقم (4-17) </t>
  </si>
  <si>
    <t>شكل رقم (4-18)</t>
  </si>
  <si>
    <t>شكل رقم (4-19)</t>
  </si>
  <si>
    <t>شكل رقم (4-20)</t>
  </si>
  <si>
    <t xml:space="preserve">شكل رقم (4-21) </t>
  </si>
  <si>
    <t>شكل رقم (4-22)</t>
  </si>
  <si>
    <t>شكل رقم (4-23)</t>
  </si>
  <si>
    <t xml:space="preserve">شكل رقم (4-24) </t>
  </si>
  <si>
    <t xml:space="preserve">شكل رقم (4-25) </t>
  </si>
  <si>
    <t xml:space="preserve">شكل رقم (4-26) </t>
  </si>
  <si>
    <t>شكل رقم (4-27)</t>
  </si>
  <si>
    <t xml:space="preserve">شكل رقم (4-28) </t>
  </si>
  <si>
    <t>شكل رقم (4-29)</t>
  </si>
  <si>
    <t>شكل رقم (4-30)</t>
  </si>
  <si>
    <t>شكل رقم (4-31)</t>
  </si>
  <si>
    <t xml:space="preserve">شكل رقم (4-32) </t>
  </si>
  <si>
    <t xml:space="preserve">شكل رقم (4-33) </t>
  </si>
  <si>
    <t>شكل رقم (4-34)</t>
  </si>
  <si>
    <t>شكل رقم (4-35)</t>
  </si>
  <si>
    <t>شكل رقم (4-36)</t>
  </si>
  <si>
    <t>شكل رقم (4-37)</t>
  </si>
  <si>
    <t>شكل رقم (4-38)</t>
  </si>
  <si>
    <t xml:space="preserve">شكل رقم (4-39) </t>
  </si>
  <si>
    <t>شكل رقم (4-40)</t>
  </si>
  <si>
    <t xml:space="preserve">شكل رقم (4-41) </t>
  </si>
  <si>
    <t xml:space="preserve">شكل رقم (4-42) </t>
  </si>
  <si>
    <t>مؤشر الطفولة الجيدة</t>
  </si>
  <si>
    <t>الحى السكنى</t>
  </si>
  <si>
    <t xml:space="preserve"> الأشياء </t>
  </si>
  <si>
    <t>الأختيار</t>
  </si>
  <si>
    <t xml:space="preserve">شكل رقم (4-43) </t>
  </si>
  <si>
    <t>شكل رقم (4-44)</t>
  </si>
  <si>
    <t>شكل رقم (4-45)</t>
  </si>
  <si>
    <t xml:space="preserve">شكل رقم (4-46) </t>
  </si>
  <si>
    <t>شكل رقم (4-47)</t>
  </si>
  <si>
    <t xml:space="preserve">شكل رقم (4-50) </t>
  </si>
  <si>
    <t>مدى استخدام شبكات التواصل الاجتماعي</t>
  </si>
  <si>
    <t xml:space="preserve">النسبة المئوية </t>
  </si>
  <si>
    <t>دائماً</t>
  </si>
  <si>
    <t>أحياناً</t>
  </si>
  <si>
    <t>نادراً</t>
  </si>
  <si>
    <t>لا أستخدم</t>
  </si>
  <si>
    <t>مدى استخدام لشبكات التواصل الاجتماعي</t>
  </si>
  <si>
    <t>غيرمواطن</t>
  </si>
  <si>
    <t>ساعات استخدام شبكات التواصل الاجتماعي</t>
  </si>
  <si>
    <t>2 إلي 4  ساعات</t>
  </si>
  <si>
    <t>4 إلى 6 ساعات</t>
  </si>
  <si>
    <t>6 إلى 8 ساعات</t>
  </si>
  <si>
    <t>أكثر من 8 ساعات</t>
  </si>
  <si>
    <t xml:space="preserve">شبكة التواصل الاجتماعي الأكثر استخدماًمن قبل الأطفال </t>
  </si>
  <si>
    <t>اليوتيوب</t>
  </si>
  <si>
    <t>تيك توك</t>
  </si>
  <si>
    <t>واتس آب</t>
  </si>
  <si>
    <t>الانستغرام</t>
  </si>
  <si>
    <t>الفيسبوك</t>
  </si>
  <si>
    <t>تويتر</t>
  </si>
  <si>
    <t xml:space="preserve">شبكة التواصل الاجتماعي الأكثر استخدما ًمن قبل الأطفال </t>
  </si>
  <si>
    <t>الإنستجرام</t>
  </si>
  <si>
    <t xml:space="preserve">التعرض للتنمر الإلكتروني </t>
  </si>
  <si>
    <t>نعم</t>
  </si>
  <si>
    <t>لا</t>
  </si>
  <si>
    <t>مرات التعرض للتنمر</t>
  </si>
  <si>
    <t>أكثر من ثلاث مرات</t>
  </si>
  <si>
    <t>ثلاث مرات</t>
  </si>
  <si>
    <t>مرتان</t>
  </si>
  <si>
    <t>مرة</t>
  </si>
  <si>
    <t xml:space="preserve">شبكة التواصل الاجتماعي الذي تعرضت من خلالها للتنمر </t>
  </si>
  <si>
    <t>شكل التنمر الذي تعرض له الطفل</t>
  </si>
  <si>
    <t>إطلاق ألقاب عليك على سبيل السخرية والاستهزاء</t>
  </si>
  <si>
    <t>نشر أسرارك الشخصية</t>
  </si>
  <si>
    <t>فرض آراء ومعتقدات عليك</t>
  </si>
  <si>
    <t>مشاركة مقطع فيديو غير لائق</t>
  </si>
  <si>
    <t>الدخول إلى حسابك الشخصي ونشر الأمور الخاص بك</t>
  </si>
  <si>
    <t>استغلال الصور والفيديوهات الشخصية المتاحة عبر الإعلام الرقمي استغلالًا سيئًا ونشرها</t>
  </si>
  <si>
    <t>سناب شات</t>
  </si>
  <si>
    <t>اخرى (مثل:ألعاب إلكترونية ، تيلجرام)</t>
  </si>
  <si>
    <t xml:space="preserve">سناب شات </t>
  </si>
  <si>
    <t>عينة الدراسة المكتملة حسب الجنسية في إمارة عجمان لعام 2024</t>
  </si>
  <si>
    <t>عينة الدراسة المكتملة حسب النوع في إمارة عجمان لعام 2024</t>
  </si>
  <si>
    <t>عينة الدراسة المكتملة حسب الجنسية والنوع في إمارة عجمان لعام 2024</t>
  </si>
  <si>
    <t>عينة الدراسة المكتملة حسب الجنسية وعمر الطفل في إمارة عجمان لعام 2024</t>
  </si>
  <si>
    <t>التوزيع النسبي لرضا الأطفال عن الحياة بشكل عام حسب المقياس في إمارة عجمان لعام 2024</t>
  </si>
  <si>
    <t xml:space="preserve"> مؤشر الطفولة الجيدة “سعادة الطفل " في إمارة عجمان لعام 2024</t>
  </si>
  <si>
    <t xml:space="preserve">احياناً </t>
  </si>
  <si>
    <t>تعرض الأطفال للتنمر الإلكتروني في إمارة عجمان لعام 2024</t>
  </si>
  <si>
    <t>مرات التعرض الأطفال للتنمر الإلكتروني في إمارة عجمان لعام 2024</t>
  </si>
  <si>
    <t>الإنستغرام</t>
  </si>
  <si>
    <t>برنامج التيمز</t>
  </si>
  <si>
    <t>اخرى (مثل: الألعاب الإلكترونية)</t>
  </si>
  <si>
    <t>جدول رقم (4-63)</t>
  </si>
  <si>
    <t>اخرى (مثل: كلام غير لائق التنمر على الشكل)</t>
  </si>
  <si>
    <t>جدول رقم (4-64)</t>
  </si>
  <si>
    <t>جدول رقم (4-65)</t>
  </si>
  <si>
    <t>النسبة</t>
  </si>
  <si>
    <t>جميع الحقوق محفوظة – مركز الاحصاء ، حكومة عجمان.الإمارات العربية المتحدة @ 2024</t>
  </si>
  <si>
    <t>لايجوز نسخ أو استعمال أي جزء من هذا الكتاب من قبل أي شخص أو شركة أو جهة بأية وسيلة تصويرية أو الكترونية أو ميكانيكية بما في ذلك التسجيل الفوتغرافي و التسجيل على أقراص مقروءة أو بأية وسيلة نشر أخرى 
بما فيها حفظ المعلومات و استرجاعها دون الحصول على موافقة مسبقة صادرة من مركز عجمان للاحصاء ، حكومة عجمان ، دولة الإمارات العربية المتحدة .</t>
  </si>
  <si>
    <t xml:space="preserve"> في حالة الاقتباس يرجى الإشارة إلى المطبوعة كالتالي:</t>
  </si>
  <si>
    <t>اخلاء المسؤولية</t>
  </si>
  <si>
    <t>سياسة النشر</t>
  </si>
  <si>
    <t>سياسة الخصوصية</t>
  </si>
  <si>
    <t>رخصة البيانات المفتوحة</t>
  </si>
  <si>
    <t>DISCLAIMER</t>
  </si>
  <si>
    <t>PUBLISHING POLICY</t>
  </si>
  <si>
    <t>PRIVACY POLICY</t>
  </si>
  <si>
    <t>OPEN DATA LICENSE</t>
  </si>
  <si>
    <t>دراسة الرفاه الذاتي 
سعادة الطفل في إمارة عجمان 
2024</t>
  </si>
  <si>
    <t xml:space="preserve">جدول رقم (3-1) </t>
  </si>
  <si>
    <t xml:space="preserve"> نتائج اختبار ألفا كرونباخ -1</t>
  </si>
  <si>
    <t xml:space="preserve">جدول رقم (3-2) </t>
  </si>
  <si>
    <t xml:space="preserve"> نتائج اختبار ألفا كرونباخ -2</t>
  </si>
  <si>
    <t>شكل رقم (4-48)</t>
  </si>
  <si>
    <t xml:space="preserve">شكل رقم (4-49) </t>
  </si>
  <si>
    <t>شكل رقم (4-51)</t>
  </si>
  <si>
    <t xml:space="preserve">جدول رقم (4-52)  </t>
  </si>
  <si>
    <t>التوزيع النسبي لمدى استخدام الأطفال لشبكات التواصل الاجتماعي –في إمارة عجمان لعام 2024</t>
  </si>
  <si>
    <t>التوزيع النسبي لشبكات التواصل الاجتماعي الاكثر استخداماً من قبل الأطفال– حسب النوع والجنسية في إمارة عجمان لعام 2024</t>
  </si>
  <si>
    <t>جدول رقم (4-57)</t>
  </si>
  <si>
    <t>جدول رقم (4-56)</t>
  </si>
  <si>
    <t>التوزيع النسبي لشبكات التواصل الاجتماعي الاكثر استخداماً من قبل الأطفال في إمارة عجمان لعام 2024</t>
  </si>
  <si>
    <t>جدول رقم (4-55)</t>
  </si>
  <si>
    <t>التوزيع النسبي لساعات استخدام الأطفال لشبكات التواصل الاجتماعي في إمارة عجمان لعام 2024</t>
  </si>
  <si>
    <t xml:space="preserve">جدول رقم (4-54) </t>
  </si>
  <si>
    <t xml:space="preserve">جدول رقم (4-53) </t>
  </si>
  <si>
    <t>جدول رقم (4-58)</t>
  </si>
  <si>
    <t>جدول رقم (4-59)</t>
  </si>
  <si>
    <t>التوزيع النسبي لتعرض الأطفال للتنمر الإلكتروني– حسب النوع والجنسية في إمارة عجمان لعام 2024</t>
  </si>
  <si>
    <t>جدول رقم (4-60)</t>
  </si>
  <si>
    <t>جدول رقم (4-61)</t>
  </si>
  <si>
    <t>التوزيع النسبي لمرات تعرض الأطفال للتنمر الإلكتروني– حسب النوع والجنسية في إمارة عجمان لعام 2024</t>
  </si>
  <si>
    <t>جدول رقم (4-62)</t>
  </si>
  <si>
    <t>التوزيع النسبي لشبكات التواصل الاجتماعي التي تعرض من خلالها الأطفال للتنمر الإلكتروني في إمارة عجمان لعام 2024</t>
  </si>
  <si>
    <t>ميكروسوفت تيمز</t>
  </si>
  <si>
    <t>اخرى (مثل: الألعاب الإلكترونية/ تليجرام)</t>
  </si>
  <si>
    <t>التوزيع النسبي لسعادة الأطفال بحياتهم حسب الجنسية والنوع والعمر في إمارة عجمان لعام 2024</t>
  </si>
  <si>
    <t>التوزيع النسبي لسعادة الأطفال بقدرتهم على الاختيار حسب الجنسية والنوع والعمر في إمارة عجمان لعام 2024</t>
  </si>
  <si>
    <t>التوزيع النسبي لسعادة الأطفال بالأشياء التي يمتلكونها   حسب الجنسية والنوع والعمر في إمارة عجمان لعام 2024</t>
  </si>
  <si>
    <t>التوزيع النسبي لسعادة الأطفال بصحتهم حسب الجنسية والنوع والعمر في إمارة عجمان لعام 2024</t>
  </si>
  <si>
    <t>التوزيع النسبي لسعادة الأطفال بأصدقائهم   حسب الجنسية والنوع والعمر في إمارة عجمان لعام 2024</t>
  </si>
  <si>
    <t xml:space="preserve"> التوزيع النسبي لسعادة الأطفال بمظهرهم حسب الجنسية والنوع والعمر في إمارة عجمان لعام 2024</t>
  </si>
  <si>
    <t>التوزيع النسبي لسعادة الأطفال بمستقبلهم حسب الجنسية والنوع والعمر في إمارة عجمان لعام 2024</t>
  </si>
  <si>
    <t>التوزيع النسبي لسعادة الأطفال بمنزلهم الذي يسكنون به حسب الجنسية والنوع والعمر في إمارة عجمان لعام 2024</t>
  </si>
  <si>
    <t>التوزيع النسبي لسعادة الأطفال بمدرستهم حسب الجنسية والنوع والعمر في إمارة عجمان لعام 2024</t>
  </si>
  <si>
    <t>التوزيع النسبي لسعادة الأطفال بطريقة قضاء أوقاتهم حسب الجنسية والنوع والعمر في إمارة عجمان لعام 2024</t>
  </si>
  <si>
    <t>التوزيع النسبي لسعادة الأطفال بالشعور بالأمان حسب الجنسية والنوع والعمر في إمارة عجمان لعام 2024</t>
  </si>
  <si>
    <t>التوزيع النسبي لسعادة الأطفال بالمنطقة التي يسكنون بها حسب الجنسية والنوع والعمر في إمارة عجمان لعام 2024</t>
  </si>
  <si>
    <t>التوزيع النسبي لسعادة الأطفال المواطنين بحياتهم حسب النوع والعمر في إمارة عجمان لعام 2024</t>
  </si>
  <si>
    <t>التوزيع النسبي لسعادة الأطفال المواطنين مع عائلتهم حسب النوع والعمر في إمارة عجمان لعام 2024</t>
  </si>
  <si>
    <t>التوزيع النسبي لسعادة الأطفال المواطنين بقدرتهم على الاختيار حسب النوع والعمر في إمارة عجمان لعام 2024</t>
  </si>
  <si>
    <t xml:space="preserve"> التوزيع النسبي لسعادة الأطفال المواطنين بالأشياء التي يمتلكونها حسب النوع والعمر في إمارة عجمان لعام 2024</t>
  </si>
  <si>
    <t xml:space="preserve"> التوزيع النسبي لسعادة الأطفال المواطنين بصحتهم حسب النوع والعمر في إمارة عجمان لعام 2024</t>
  </si>
  <si>
    <t xml:space="preserve"> التوزيع النسبي لسعادة الأطفال المواطنين بمظهرهم حسب النوع والعمر في إمارة عجمان لعام 2024</t>
  </si>
  <si>
    <t>التوزيع النسبي لسعادة الأطفال المواطنين بأصدقائهم حسب النوع والعمر في إمارة عجمان لعام 2024</t>
  </si>
  <si>
    <t xml:space="preserve"> التوزيع النسبي لسعادة الأطفال المواطنين بمستقبلهم حسب النوع والعمر في إمارة عجمان لعام 2024</t>
  </si>
  <si>
    <t>التوزيع النسبي لسعادة الأطفال المواطنين بمنزلهم الذي يسكنون به حسب النوع والعمر في إمارة عجمان لعام 2024</t>
  </si>
  <si>
    <t>التوزيع النسبي لسعادة الأطفال المواطنين بمدرستهم حسب النوع والعمر في إمارة عجمان لعام 2024</t>
  </si>
  <si>
    <t>التوزيع النسبي لسعادة الأطفال المواطنين بطريقة قضاء أوقاتهم حسب النوع والعمر في إمارة عجمان لعام 2024</t>
  </si>
  <si>
    <t xml:space="preserve"> التوزيع النسبي لسعادة الأطفال المواطنين بالشعور بالأمان حسب النوع والعمر في إمارة عجمان لعام 2024</t>
  </si>
  <si>
    <t>التوزيع النسبي لسعادة الأطفال المواطنين بالمنطقة التي يسكنون بها حسب النوع والعمر في إمارة عجمان لعام 2024</t>
  </si>
  <si>
    <t xml:space="preserve"> التوزيع النسبي لسعادة الأطفال غير المواطنين بحياتهم حسب النوع والعمر  في إمارة عجمان لعام 2024</t>
  </si>
  <si>
    <t xml:space="preserve"> التوزيع النسبي لسعادة الأطفال غير المواطنين مع عائلتهم حسب النوع والعمر في إمارة عجمان لعام 2024</t>
  </si>
  <si>
    <t xml:space="preserve"> التوزيع النسبي لسعادة الأطفال غير المواطنين بقدرتهم على الاختيار حسب النوع والعمر في إمارة عجمان لعام 2024</t>
  </si>
  <si>
    <t xml:space="preserve"> التوزيع النسبي لسعادة الأطفال غير المواطنين بالأشياء التي يمتلكونها حسب النوع والعمر  في إمارة عجمان لعام 2024</t>
  </si>
  <si>
    <t xml:space="preserve"> التوزيع النسبي لسعادة الأطفال غير المواطنين بصحتهم حسب النوع والعمر  في إمارة عجمان لعام 2024</t>
  </si>
  <si>
    <t xml:space="preserve"> التوزيع النسبي لسعادة الأطفال غير المواطنين بأصدقائهم   حسب النوع والعمر في إمارة عجمان لعام 2024</t>
  </si>
  <si>
    <t xml:space="preserve"> التوزيع النسبي لسعادة الأطفال غير المواطنين بمظهرهم حسب النوع والعمر في إمارة عجمان لعام 2024</t>
  </si>
  <si>
    <t xml:space="preserve"> التوزيع النسبي لسعادة الأطفال غير المواطنين بمستقبلهم حسب النوع والعمر في إمارة عجمان لعام 2024</t>
  </si>
  <si>
    <t xml:space="preserve"> التوزيع النسبي لسعادة الأطفال غير المواطنين بمنزلهم الذي يسكنون به   حسب النوع والعمر في إمارة عجمان لعام 2024</t>
  </si>
  <si>
    <t xml:space="preserve"> التوزيع النسبي لسعادة الأطفال غير المواطنين بمدرستهم حسب النوع والعمر في إمارة عجمان لعام 2024</t>
  </si>
  <si>
    <t xml:space="preserve"> التوزيع النسبي لسعادة الأطفال غير المواطنين بطريقة قضاء أوقاتهم حسب النوع والعمر في إمارة عجمان لعام 2024</t>
  </si>
  <si>
    <t xml:space="preserve"> التوزيع النسبي لسعادة الأطفال غير المواطنين بالشعور بالأمان حسب النوع والعمر في إمارة عجمان لعام 2024</t>
  </si>
  <si>
    <t xml:space="preserve"> التوزيع النسبي لسعادة الأطفال غير المواطنين بالمنطقة التي يسكنون بها حسب النوع والعمر في إمارة عجمان لعام 2024</t>
  </si>
  <si>
    <t xml:space="preserve"> التوزيع النسبي لاتجاهات مؤشر الطفولة الجيدة في إمارة عجمان خلال الأعوام 2019-2024</t>
  </si>
  <si>
    <t xml:space="preserve"> التوزيع النسبي لاتجاهات مؤشر الطفولة الجيدة حسب الجنسية - الأطفال المواطنون في إمارة عجمان لعام 2024</t>
  </si>
  <si>
    <t xml:space="preserve"> التوزيع النسبي لاتجاهات مؤشر الطفولة الجيدة حسب الجنسية - الأطفال غير المواطنين في إمارة عجمان لعام 2024</t>
  </si>
  <si>
    <t xml:space="preserve"> التوزيع النسبي لاتجاهات مؤشر الطفولة الجيدة حسب النوع - الأطفال الذكور في إمارة عجمان لعام 2024</t>
  </si>
  <si>
    <t xml:space="preserve"> التوزيع النسبي لاتجاهات مؤشر الطفولة الجيدة حسب النوع - الأطفال الإناث في إمارة عجمان لعام 2024</t>
  </si>
  <si>
    <t xml:space="preserve"> التوزيع النسبي لنمطية مؤشر الطفولة الجيدة حسب العمر - الأطفال عمر 9 سنوات في إمارة عجمان لعام 2024</t>
  </si>
  <si>
    <r>
      <t xml:space="preserve"> التوزيع النسبي لنمطية مؤشر الطفولة الجيدة حسب العمر - الأطفال عمر 10 سنوات</t>
    </r>
    <r>
      <rPr>
        <sz val="12"/>
        <color theme="1"/>
        <rFont val="Sakkal Majalla"/>
      </rPr>
      <t xml:space="preserve"> </t>
    </r>
    <r>
      <rPr>
        <b/>
        <sz val="12"/>
        <color theme="1"/>
        <rFont val="Sakkal Majalla"/>
      </rPr>
      <t>في إمارة عجمان لعام 2024</t>
    </r>
  </si>
  <si>
    <r>
      <t>التوزيع النسبي لنمطية مؤشر الطفولة الجيدة حسب العمر – الأطفال عمر 11 سنة</t>
    </r>
    <r>
      <rPr>
        <sz val="12"/>
        <color theme="1"/>
        <rFont val="Sakkal Majalla"/>
      </rPr>
      <t xml:space="preserve"> </t>
    </r>
    <r>
      <rPr>
        <b/>
        <sz val="12"/>
        <color theme="1"/>
        <rFont val="Sakkal Majalla"/>
      </rPr>
      <t>في إمارة عجمان لعام 2024</t>
    </r>
  </si>
  <si>
    <r>
      <t>التوزيع النسبي لنمطية مؤشر الطفولة الجيدة حسب العمر - الأطفال عمر 12 سنة</t>
    </r>
    <r>
      <rPr>
        <sz val="12"/>
        <color theme="1"/>
        <rFont val="Sakkal Majalla"/>
      </rPr>
      <t xml:space="preserve"> </t>
    </r>
    <r>
      <rPr>
        <b/>
        <sz val="12"/>
        <color theme="1"/>
        <rFont val="Sakkal Majalla"/>
      </rPr>
      <t>في إمارة عجمان لعام 2024</t>
    </r>
  </si>
  <si>
    <t>التوزيع النسبي لنمطية مؤشر الطفولة الجيدة حسب العمر - الأطفال عمر 13 سنة  في إمارة عجمان لعام 2024</t>
  </si>
  <si>
    <t>المصدر: مركز عجمان للإحصاء</t>
  </si>
  <si>
    <t xml:space="preserve">المصدر: مركز عجمان للإحصاء </t>
  </si>
  <si>
    <t>التوزيع النسبي لشبكات التواصل الاجتماعي التي تعرض من خلالها الأطفال للتنمر الإلكتروني– حسب النوع والجنسية في إمارة عجمان لعام 2024</t>
  </si>
  <si>
    <t>التوزيع النسبي لأشكال التنمر التي تعرض لها الأطفال في إمارة عجمان لعام 2024</t>
  </si>
  <si>
    <t>التوزيع النسبي لأشكال التنمر التي تعرض لها الأطفال– حسب النوع والجنسية في إمارة عجمان لعام 2024</t>
  </si>
  <si>
    <t>التوزيع النسبي لساعات استخدام الأطفال لشبكات التواصل الاجتماعي حسب النوع والجنسية في إمارة عجمان لعام 2024  [1]</t>
  </si>
  <si>
    <t>[1]مجموع النسب قد لا يتطابق بسبب التقريب</t>
  </si>
  <si>
    <t>التوزيع النسبي لمدى استخدام الأطفال لشبكات التواصل الاجتماعي حسب النوع والجنسية في إمارة عجمان لعام 2024    [1]</t>
  </si>
  <si>
    <t>النسبة المئوية  [1]</t>
  </si>
  <si>
    <t>مركز عجمان للإحصاء  _ دراسة الرفاه الذاتي سعادة الطفل في إمارة عجمان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</si>
</sst>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%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FFFF"/>
      <name val="Sakkal Majalla"/>
    </font>
    <font>
      <sz val="12"/>
      <color theme="1"/>
      <name val="Sakkal Majalla"/>
    </font>
    <font>
      <sz val="12"/>
      <color rgb="FF000000"/>
      <name val="Sakkal Majalla"/>
    </font>
    <font>
      <sz val="12"/>
      <color theme="0"/>
      <name val="Sakkal Majalla"/>
    </font>
    <font>
      <b/>
      <sz val="12"/>
      <color theme="0"/>
      <name val="Sakkal Majalla"/>
    </font>
    <font>
      <b/>
      <sz val="12"/>
      <color theme="1"/>
      <name val="Sakkal Majalla"/>
    </font>
    <font>
      <b/>
      <sz val="12"/>
      <color rgb="FF000000"/>
      <name val="Sakkal Majalla"/>
    </font>
    <font>
      <b/>
      <sz val="14"/>
      <color theme="1"/>
      <name val="Sakkal Majalla"/>
    </font>
    <font>
      <u/>
      <sz val="11"/>
      <color theme="10"/>
      <name val="Calibri"/>
      <family val="2"/>
      <scheme val="minor"/>
    </font>
    <font>
      <sz val="11"/>
      <color theme="1"/>
      <name val="Sakkal Majalla"/>
    </font>
    <font>
      <b/>
      <sz val="22"/>
      <color rgb="FF806000"/>
      <name val="Sakkal Majalla"/>
    </font>
    <font>
      <u/>
      <sz val="9"/>
      <color theme="10"/>
      <name val="Times New Roman"/>
      <family val="1"/>
    </font>
    <font>
      <sz val="9"/>
      <color theme="1"/>
      <name val="Times New Roman"/>
      <family val="1"/>
    </font>
    <font>
      <b/>
      <sz val="14"/>
      <color theme="1"/>
      <name val="Sakkal Majalla Ajman106"/>
      <charset val="178"/>
    </font>
    <font>
      <sz val="12"/>
      <name val="Sakkal Majalla"/>
    </font>
    <font>
      <sz val="10"/>
      <color theme="1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82622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75">
    <xf numFmtId="0" fontId="0" fillId="0" borderId="0" xfId="0"/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readingOrder="2"/>
    </xf>
    <xf numFmtId="3" fontId="3" fillId="0" borderId="1" xfId="0" applyNumberFormat="1" applyFont="1" applyBorder="1" applyAlignment="1">
      <alignment horizontal="center" vertical="center" readingOrder="2"/>
    </xf>
    <xf numFmtId="3" fontId="4" fillId="3" borderId="1" xfId="0" applyNumberFormat="1" applyFont="1" applyFill="1" applyBorder="1" applyAlignment="1">
      <alignment horizontal="center" vertical="center" readingOrder="2"/>
    </xf>
    <xf numFmtId="9" fontId="3" fillId="3" borderId="1" xfId="0" applyNumberFormat="1" applyFont="1" applyFill="1" applyBorder="1" applyAlignment="1">
      <alignment horizontal="center" vertical="center" readingOrder="2"/>
    </xf>
    <xf numFmtId="3" fontId="4" fillId="4" borderId="1" xfId="0" applyNumberFormat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6" fillId="2" borderId="2" xfId="0" applyFont="1" applyFill="1" applyBorder="1" applyAlignment="1">
      <alignment horizontal="center" vertical="center" wrapText="1"/>
    </xf>
    <xf numFmtId="10" fontId="3" fillId="0" borderId="0" xfId="2" applyNumberFormat="1" applyFont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9" fontId="3" fillId="0" borderId="1" xfId="2" applyFont="1" applyFill="1" applyBorder="1" applyAlignment="1">
      <alignment horizontal="center" vertical="center"/>
    </xf>
    <xf numFmtId="10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2" borderId="1" xfId="0" applyFont="1" applyFill="1" applyBorder="1" applyAlignment="1">
      <alignment horizontal="center" vertical="center" readingOrder="2"/>
    </xf>
    <xf numFmtId="0" fontId="5" fillId="0" borderId="0" xfId="0" applyFont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 readingOrder="2"/>
    </xf>
    <xf numFmtId="9" fontId="4" fillId="4" borderId="1" xfId="2" applyFont="1" applyFill="1" applyBorder="1" applyAlignment="1">
      <alignment horizontal="center" vertical="center" readingOrder="2"/>
    </xf>
    <xf numFmtId="165" fontId="3" fillId="0" borderId="1" xfId="0" applyNumberFormat="1" applyFont="1" applyBorder="1" applyAlignment="1">
      <alignment horizontal="center" vertical="center" readingOrder="2"/>
    </xf>
    <xf numFmtId="0" fontId="11" fillId="0" borderId="0" xfId="0" applyFont="1" applyAlignment="1">
      <alignment readingOrder="2"/>
    </xf>
    <xf numFmtId="0" fontId="11" fillId="0" borderId="0" xfId="0" applyFont="1"/>
    <xf numFmtId="0" fontId="12" fillId="5" borderId="0" xfId="0" applyFont="1" applyFill="1" applyAlignment="1">
      <alignment horizontal="center" vertical="center" wrapText="1" readingOrder="2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 readingOrder="2"/>
    </xf>
    <xf numFmtId="0" fontId="3" fillId="0" borderId="0" xfId="0" applyFont="1" applyAlignment="1">
      <alignment horizontal="right" vertical="center" readingOrder="2"/>
    </xf>
    <xf numFmtId="0" fontId="10" fillId="0" borderId="0" xfId="3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 vertical="center" readingOrder="2"/>
    </xf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9" fontId="8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wrapText="1" readingOrder="2"/>
    </xf>
    <xf numFmtId="1" fontId="3" fillId="0" borderId="1" xfId="0" applyNumberFormat="1" applyFont="1" applyBorder="1" applyAlignment="1">
      <alignment horizontal="center"/>
    </xf>
    <xf numFmtId="165" fontId="16" fillId="0" borderId="1" xfId="2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0" fillId="0" borderId="0" xfId="3" applyAlignment="1">
      <alignment horizontal="right" vertical="center" readingOrder="2"/>
    </xf>
    <xf numFmtId="0" fontId="7" fillId="0" borderId="0" xfId="0" applyFont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readingOrder="2"/>
    </xf>
    <xf numFmtId="0" fontId="12" fillId="5" borderId="0" xfId="0" applyFont="1" applyFill="1" applyAlignment="1">
      <alignment horizontal="center" vertical="center" wrapText="1" readingOrder="2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vertical="top" wrapText="1" readingOrder="2"/>
    </xf>
    <xf numFmtId="0" fontId="3" fillId="0" borderId="0" xfId="0" quotePrefix="1" applyFont="1" applyAlignment="1">
      <alignment horizontal="right" vertical="center" readingOrder="2"/>
    </xf>
    <xf numFmtId="0" fontId="3" fillId="0" borderId="0" xfId="0" applyFont="1" applyAlignment="1">
      <alignment horizontal="right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wrapText="1" readingOrder="2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CB865"/>
      <color rgb="FFC0504D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179917</xdr:colOff>
      <xdr:row>1</xdr:row>
      <xdr:rowOff>59267</xdr:rowOff>
    </xdr:from>
    <xdr:to>
      <xdr:col>0</xdr:col>
      <xdr:colOff>2893484</xdr:colOff>
      <xdr:row>4</xdr:row>
      <xdr:rowOff>207433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EF98F3-25EE-408B-897F-0250A4F64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850941" y="287867"/>
          <a:ext cx="2713567" cy="8625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jmanae-my.sharepoint.com/personal/m_abdellatif_ajman_ae/Documents/Microsoft%20Teams%20Chat%20Files/&#1580;&#1583;&#1575;&#1608;&#1604;%20&#1587;&#1593;&#1575;&#1583;&#1577;%20&#1575;&#1604;&#1591;&#1601;&#1604;%202023.xlsx" TargetMode="External"/><Relationship Id="rId1" Type="http://schemas.openxmlformats.org/officeDocument/2006/relationships/externalLinkPath" Target="https://ajmanae-my.sharepoint.com/personal/m_abdellatif_ajman_ae/Documents/Microsoft%20Teams%20Chat%20Files/&#1580;&#1583;&#1575;&#1608;&#1604;%20&#1587;&#1593;&#1575;&#1583;&#1577;%20&#1575;&#1604;&#1591;&#1601;&#1604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"/>
      <sheetName val="20232"/>
      <sheetName val="Sheet1"/>
      <sheetName val="Sheet2"/>
      <sheetName val="التأقلم والتكيف مع الأجراءات"/>
      <sheetName val="الجداول الحديثة"/>
      <sheetName val="الأشكال"/>
      <sheetName val="new3"/>
      <sheetName val="new4"/>
      <sheetName val="2022-3-28"/>
      <sheetName val="1"/>
      <sheetName val="2"/>
      <sheetName val="3"/>
    </sheetNames>
    <sheetDataSet>
      <sheetData sheetId="0" refreshError="1"/>
      <sheetData sheetId="1" refreshError="1">
        <row r="17">
          <cell r="K17">
            <v>92.53012048192771</v>
          </cell>
          <cell r="N17">
            <v>87.425149700598794</v>
          </cell>
          <cell r="O17">
            <v>86.524064171123001</v>
          </cell>
          <cell r="Y17">
            <v>91.17647058823529</v>
          </cell>
          <cell r="Z17">
            <v>88.125</v>
          </cell>
          <cell r="AA17">
            <v>87.083333333333343</v>
          </cell>
          <cell r="AB17">
            <v>83.584905660377359</v>
          </cell>
          <cell r="AC17">
            <v>76.875</v>
          </cell>
        </row>
        <row r="40">
          <cell r="M40">
            <v>96.39705882352942</v>
          </cell>
          <cell r="N40">
            <v>94.191616766467078</v>
          </cell>
          <cell r="O40">
            <v>92.245989304812838</v>
          </cell>
          <cell r="P40">
            <v>93.163841807909606</v>
          </cell>
          <cell r="Q40">
            <v>94.84</v>
          </cell>
          <cell r="R40">
            <v>93.25</v>
          </cell>
          <cell r="Y40">
            <v>92.117647058823522</v>
          </cell>
          <cell r="Z40">
            <v>95.089285714285708</v>
          </cell>
          <cell r="AA40">
            <v>95.555555555555557</v>
          </cell>
          <cell r="AB40">
            <v>90.566037735849051</v>
          </cell>
          <cell r="AC40">
            <v>88.125</v>
          </cell>
          <cell r="AD40">
            <v>93.253968253968253</v>
          </cell>
          <cell r="AE40">
            <v>95.625</v>
          </cell>
          <cell r="AF40">
            <v>96.043956043956044</v>
          </cell>
          <cell r="AG40">
            <v>92.465753424657535</v>
          </cell>
          <cell r="AH40">
            <v>88.75</v>
          </cell>
        </row>
        <row r="64">
          <cell r="M64">
            <v>89.558823529411754</v>
          </cell>
          <cell r="N64">
            <v>87.485029940119745</v>
          </cell>
          <cell r="O64">
            <v>88.44919786096257</v>
          </cell>
          <cell r="P64">
            <v>87.994350282485883</v>
          </cell>
          <cell r="Q64">
            <v>88.2</v>
          </cell>
          <cell r="R64">
            <v>88.666666666666671</v>
          </cell>
          <cell r="Y64">
            <v>88.705882352941188</v>
          </cell>
          <cell r="Z64">
            <v>89.375</v>
          </cell>
          <cell r="AA64">
            <v>87.5</v>
          </cell>
          <cell r="AB64">
            <v>85.28301886792454</v>
          </cell>
          <cell r="AC64">
            <v>86.875</v>
          </cell>
          <cell r="AD64">
            <v>88.174603174603178</v>
          </cell>
          <cell r="AE64">
            <v>90</v>
          </cell>
          <cell r="AF64">
            <v>87.252747252747241</v>
          </cell>
          <cell r="AG64">
            <v>86.849315068493155</v>
          </cell>
          <cell r="AH64">
            <v>88.5</v>
          </cell>
        </row>
        <row r="84">
          <cell r="N84">
            <v>88.562874251497007</v>
          </cell>
          <cell r="O84">
            <v>89.946524064171115</v>
          </cell>
          <cell r="Y84">
            <v>90.235294117647058</v>
          </cell>
          <cell r="Z84">
            <v>89.910714285714292</v>
          </cell>
          <cell r="AA84">
            <v>91.527777777777786</v>
          </cell>
          <cell r="AB84">
            <v>86.981132075471692</v>
          </cell>
          <cell r="AC84">
            <v>83.4375</v>
          </cell>
        </row>
        <row r="102">
          <cell r="N102">
            <v>91.976047904191617</v>
          </cell>
          <cell r="O102">
            <v>90.909090909090921</v>
          </cell>
          <cell r="Y102">
            <v>90.117647058823536</v>
          </cell>
          <cell r="Z102">
            <v>93.571428571428584</v>
          </cell>
          <cell r="AA102">
            <v>91.666666666666657</v>
          </cell>
          <cell r="AB102">
            <v>91.320754716981142</v>
          </cell>
          <cell r="AC102">
            <v>86.875</v>
          </cell>
        </row>
        <row r="120">
          <cell r="N120">
            <v>89.101796407185617</v>
          </cell>
          <cell r="O120">
            <v>90.267379679144398</v>
          </cell>
          <cell r="Y120">
            <v>90</v>
          </cell>
          <cell r="Z120">
            <v>92.678571428571416</v>
          </cell>
          <cell r="AA120">
            <v>90.416666666666657</v>
          </cell>
          <cell r="AB120">
            <v>86.981132075471692</v>
          </cell>
          <cell r="AC120">
            <v>81.5625</v>
          </cell>
        </row>
        <row r="137">
          <cell r="N137">
            <v>92.814371257485035</v>
          </cell>
          <cell r="O137">
            <v>91.657754010695186</v>
          </cell>
          <cell r="Y137">
            <v>91.882352941176464</v>
          </cell>
          <cell r="Z137">
            <v>93.660714285714292</v>
          </cell>
          <cell r="AA137">
            <v>94.027777777777786</v>
          </cell>
          <cell r="AB137">
            <v>89.245283018867923</v>
          </cell>
          <cell r="AC137">
            <v>88.75</v>
          </cell>
        </row>
        <row r="156">
          <cell r="N156">
            <v>89.101796407185617</v>
          </cell>
          <cell r="O156">
            <v>87.593582887700535</v>
          </cell>
          <cell r="Y156">
            <v>87.764705882352956</v>
          </cell>
          <cell r="Z156">
            <v>89.642857142857139</v>
          </cell>
          <cell r="AA156">
            <v>89.305555555555557</v>
          </cell>
          <cell r="AB156">
            <v>87.358490566037744</v>
          </cell>
          <cell r="AC156">
            <v>84.375</v>
          </cell>
        </row>
        <row r="173">
          <cell r="N173">
            <v>90.23952095808383</v>
          </cell>
          <cell r="O173">
            <v>91.443850267379673</v>
          </cell>
          <cell r="Y173">
            <v>89.882352941176464</v>
          </cell>
          <cell r="Z173">
            <v>92.232142857142861</v>
          </cell>
          <cell r="AA173">
            <v>93.611111111111114</v>
          </cell>
          <cell r="AB173">
            <v>86.415094339622641</v>
          </cell>
          <cell r="AC173">
            <v>90</v>
          </cell>
        </row>
        <row r="190">
          <cell r="N190">
            <v>84.251497005988028</v>
          </cell>
          <cell r="O190">
            <v>86.363636363636374</v>
          </cell>
          <cell r="Y190">
            <v>88.117647058823536</v>
          </cell>
          <cell r="Z190">
            <v>87.946428571428584</v>
          </cell>
          <cell r="AA190">
            <v>84.166666666666657</v>
          </cell>
          <cell r="AB190">
            <v>81.509433962264154</v>
          </cell>
          <cell r="AC190">
            <v>78.125</v>
          </cell>
        </row>
        <row r="208">
          <cell r="N208">
            <v>86.766467065868255</v>
          </cell>
          <cell r="O208">
            <v>89.946524064171115</v>
          </cell>
          <cell r="Y208">
            <v>89.411764705882348</v>
          </cell>
          <cell r="Z208">
            <v>88.571428571428584</v>
          </cell>
          <cell r="AA208">
            <v>89.583333333333343</v>
          </cell>
          <cell r="AB208">
            <v>87.169811320754718</v>
          </cell>
          <cell r="AC208">
            <v>85</v>
          </cell>
        </row>
        <row r="225">
          <cell r="N225">
            <v>91.317365269461078</v>
          </cell>
          <cell r="O225">
            <v>87.272727272727266</v>
          </cell>
          <cell r="Y225">
            <v>85.647058823529406</v>
          </cell>
          <cell r="Z225">
            <v>90.714285714285708</v>
          </cell>
          <cell r="AA225">
            <v>91.25</v>
          </cell>
          <cell r="AB225">
            <v>90</v>
          </cell>
          <cell r="AC225">
            <v>87.1875</v>
          </cell>
        </row>
        <row r="243">
          <cell r="K243">
            <v>90.120481927710841</v>
          </cell>
          <cell r="L243">
            <v>94.905660377358487</v>
          </cell>
          <cell r="N243">
            <v>89.580838323353305</v>
          </cell>
          <cell r="O243">
            <v>89.411764705882348</v>
          </cell>
          <cell r="T243">
            <v>91.463414634146346</v>
          </cell>
          <cell r="U243">
            <v>97.083333333333343</v>
          </cell>
          <cell r="V243">
            <v>88.421052631578959</v>
          </cell>
          <cell r="W243">
            <v>87.5</v>
          </cell>
          <cell r="X243">
            <v>83.75</v>
          </cell>
          <cell r="Y243">
            <v>91.411764705882348</v>
          </cell>
          <cell r="Z243">
            <v>90.982142857142861</v>
          </cell>
          <cell r="AA243">
            <v>90.416666666666657</v>
          </cell>
          <cell r="AB243">
            <v>84.71698113207546</v>
          </cell>
          <cell r="AC243">
            <v>85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cc.ajman.ae/en/node/38" TargetMode="External"/><Relationship Id="rId3" Type="http://schemas.openxmlformats.org/officeDocument/2006/relationships/hyperlink" Target="https://scc.ajman.ae/ar/node/37" TargetMode="External"/><Relationship Id="rId7" Type="http://schemas.openxmlformats.org/officeDocument/2006/relationships/hyperlink" Target="https://scc.ajman.ae/en/node/36" TargetMode="External"/><Relationship Id="rId2" Type="http://schemas.openxmlformats.org/officeDocument/2006/relationships/hyperlink" Target="https://scc.ajman.ae/ar/node/18" TargetMode="External"/><Relationship Id="rId1" Type="http://schemas.openxmlformats.org/officeDocument/2006/relationships/hyperlink" Target="https://scc.ajman.ae/ar/node/38" TargetMode="External"/><Relationship Id="rId6" Type="http://schemas.openxmlformats.org/officeDocument/2006/relationships/hyperlink" Target="https://scc.ajman.ae/en/node/18" TargetMode="External"/><Relationship Id="rId5" Type="http://schemas.openxmlformats.org/officeDocument/2006/relationships/hyperlink" Target="https://scc.ajman.ae/en/node/37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scc.ajman.ae/ar/node/36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34"/>
  <sheetViews>
    <sheetView showGridLines="0" rightToLeft="1" tabSelected="1" zoomScale="80" zoomScaleNormal="80" workbookViewId="0">
      <selection activeCell="B13" sqref="B13"/>
    </sheetView>
  </sheetViews>
  <sheetFormatPr defaultColWidth="9.140625" defaultRowHeight="18.75"/>
  <cols>
    <col min="1" max="1" width="45.7109375" style="19" customWidth="1"/>
    <col min="2" max="2" width="26.7109375" style="19" customWidth="1"/>
    <col min="3" max="3" width="19.85546875" style="19" customWidth="1"/>
    <col min="4" max="4" width="32.28515625" style="19" customWidth="1"/>
    <col min="5" max="5" width="11.85546875" style="19" customWidth="1"/>
    <col min="6" max="6" width="13" style="19" customWidth="1"/>
    <col min="7" max="7" width="16.5703125" style="19" customWidth="1"/>
    <col min="8" max="8" width="7.7109375" style="19" customWidth="1"/>
    <col min="9" max="9" width="26.85546875" style="19" bestFit="1" customWidth="1"/>
    <col min="10" max="10" width="39.42578125" style="20" bestFit="1" customWidth="1"/>
    <col min="11" max="11" width="7.42578125" style="20" customWidth="1"/>
    <col min="12" max="13" width="9.28515625" style="20" bestFit="1" customWidth="1"/>
    <col min="14" max="15" width="10.28515625" style="20" bestFit="1" customWidth="1"/>
    <col min="16" max="16384" width="9.140625" style="20"/>
  </cols>
  <sheetData>
    <row r="1" spans="1:21" s="37" customFormat="1" ht="18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21" s="37" customFormat="1" ht="18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21" s="37" customFormat="1" ht="18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21" s="37" customFormat="1" ht="18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21" s="37" customFormat="1" ht="18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21" s="39" customFormat="1" ht="51.75" customHeight="1">
      <c r="A6" s="62" t="s">
        <v>182</v>
      </c>
      <c r="B6" s="62"/>
      <c r="C6" s="62"/>
      <c r="D6" s="62"/>
      <c r="E6" s="62"/>
      <c r="F6" s="62"/>
      <c r="G6" s="62"/>
      <c r="H6" s="38"/>
      <c r="I6" s="38"/>
      <c r="J6" s="38"/>
      <c r="K6" s="38"/>
    </row>
    <row r="7" spans="1:21" s="39" customFormat="1" ht="51.75" customHeight="1">
      <c r="A7" s="62"/>
      <c r="B7" s="62"/>
      <c r="C7" s="62"/>
      <c r="D7" s="62"/>
      <c r="E7" s="62"/>
      <c r="F7" s="62"/>
      <c r="G7" s="62"/>
      <c r="H7" s="38"/>
      <c r="I7" s="38"/>
      <c r="J7" s="38"/>
      <c r="K7" s="38"/>
    </row>
    <row r="8" spans="1:21" s="39" customFormat="1">
      <c r="A8" s="63" t="s">
        <v>171</v>
      </c>
      <c r="B8" s="63"/>
      <c r="C8" s="63"/>
      <c r="D8" s="63"/>
      <c r="E8" s="63"/>
      <c r="F8" s="63"/>
      <c r="G8" s="63"/>
      <c r="H8" s="19"/>
      <c r="I8" s="19"/>
      <c r="J8" s="19"/>
      <c r="K8" s="19"/>
      <c r="L8" s="19"/>
      <c r="M8" s="19"/>
    </row>
    <row r="9" spans="1:21" s="39" customFormat="1" ht="38.25" customHeight="1">
      <c r="A9" s="64" t="s">
        <v>172</v>
      </c>
      <c r="B9" s="64"/>
      <c r="C9" s="64"/>
      <c r="D9" s="64"/>
      <c r="E9" s="64"/>
      <c r="F9" s="64"/>
      <c r="G9" s="64"/>
      <c r="H9" s="40"/>
      <c r="I9" s="40"/>
      <c r="J9" s="40"/>
      <c r="K9" s="40"/>
      <c r="L9" s="40"/>
      <c r="M9" s="40"/>
    </row>
    <row r="10" spans="1:21" s="39" customFormat="1">
      <c r="A10" s="65" t="s">
        <v>173</v>
      </c>
      <c r="B10" s="65"/>
      <c r="C10" s="65"/>
      <c r="D10" s="65"/>
      <c r="E10" s="65"/>
      <c r="F10" s="65"/>
      <c r="G10" s="65"/>
      <c r="H10" s="19"/>
      <c r="I10" s="19"/>
      <c r="J10" s="19"/>
      <c r="K10" s="19"/>
      <c r="L10" s="19"/>
      <c r="M10" s="19"/>
    </row>
    <row r="11" spans="1:21" s="39" customFormat="1">
      <c r="A11" s="66" t="s">
        <v>267</v>
      </c>
      <c r="B11" s="66"/>
      <c r="C11" s="66"/>
      <c r="D11" s="66"/>
      <c r="E11" s="66"/>
      <c r="F11" s="66"/>
      <c r="G11" s="66"/>
      <c r="H11" s="19"/>
      <c r="I11" s="19"/>
      <c r="J11" s="19"/>
      <c r="K11" s="19"/>
      <c r="L11" s="19"/>
      <c r="M11" s="19"/>
    </row>
    <row r="12" spans="1:21" s="39" customFormat="1">
      <c r="A12" s="41"/>
      <c r="B12" s="41"/>
      <c r="C12" s="41"/>
      <c r="D12" s="41"/>
      <c r="E12" s="41"/>
      <c r="F12" s="41"/>
      <c r="G12" s="19"/>
      <c r="H12" s="19"/>
      <c r="I12" s="19"/>
      <c r="J12" s="19"/>
      <c r="K12" s="19"/>
      <c r="L12" s="19"/>
      <c r="M12" s="19"/>
    </row>
    <row r="13" spans="1:21" customFormat="1" ht="18">
      <c r="A13" s="42" t="s">
        <v>174</v>
      </c>
      <c r="B13" s="42" t="s">
        <v>175</v>
      </c>
      <c r="C13" s="42" t="s">
        <v>176</v>
      </c>
      <c r="D13" s="42" t="s">
        <v>177</v>
      </c>
      <c r="E13" s="39"/>
    </row>
    <row r="14" spans="1:21" customFormat="1" ht="18">
      <c r="A14" s="43" t="s">
        <v>178</v>
      </c>
      <c r="B14" s="43" t="s">
        <v>179</v>
      </c>
      <c r="C14" s="43" t="s">
        <v>180</v>
      </c>
      <c r="D14" s="43" t="s">
        <v>181</v>
      </c>
      <c r="E14" s="39"/>
      <c r="F14" s="44"/>
      <c r="G14" s="44"/>
      <c r="H14" s="44"/>
      <c r="I14" s="44"/>
      <c r="J14" s="44"/>
      <c r="K14" s="44"/>
      <c r="L14" s="44"/>
    </row>
    <row r="15" spans="1:21" s="39" customFormat="1" ht="18">
      <c r="A15" s="4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</row>
    <row r="18" spans="1:6">
      <c r="A18" s="59" t="s">
        <v>0</v>
      </c>
      <c r="B18" s="59"/>
      <c r="C18" s="59"/>
    </row>
    <row r="19" spans="1:6">
      <c r="A19" s="61" t="s">
        <v>154</v>
      </c>
      <c r="B19" s="61"/>
      <c r="C19" s="61"/>
    </row>
    <row r="20" spans="1:6">
      <c r="A20" s="1" t="s">
        <v>1</v>
      </c>
      <c r="B20" s="2" t="s">
        <v>2</v>
      </c>
      <c r="C20" s="2" t="s">
        <v>3</v>
      </c>
    </row>
    <row r="21" spans="1:6">
      <c r="A21" s="1" t="s">
        <v>4</v>
      </c>
      <c r="B21" s="3">
        <v>136</v>
      </c>
      <c r="C21" s="35">
        <v>0.27755102040816326</v>
      </c>
      <c r="E21" s="26"/>
      <c r="F21"/>
    </row>
    <row r="22" spans="1:6">
      <c r="A22" s="1" t="s">
        <v>5</v>
      </c>
      <c r="B22" s="4">
        <v>354</v>
      </c>
      <c r="C22" s="35">
        <v>0.72244897959183674</v>
      </c>
      <c r="E22" s="26"/>
      <c r="F22"/>
    </row>
    <row r="23" spans="1:6">
      <c r="A23" s="1" t="s">
        <v>6</v>
      </c>
      <c r="B23" s="5">
        <v>490</v>
      </c>
      <c r="C23" s="6">
        <v>1</v>
      </c>
    </row>
    <row r="24" spans="1:6">
      <c r="A24" s="57" t="s">
        <v>258</v>
      </c>
    </row>
    <row r="26" spans="1:6">
      <c r="A26" s="59" t="s">
        <v>7</v>
      </c>
      <c r="B26" s="59"/>
      <c r="C26" s="59"/>
    </row>
    <row r="27" spans="1:6">
      <c r="A27" s="61" t="s">
        <v>155</v>
      </c>
      <c r="B27" s="61"/>
      <c r="C27" s="61"/>
    </row>
    <row r="28" spans="1:6">
      <c r="A28" s="1" t="s">
        <v>8</v>
      </c>
      <c r="B28" s="2" t="s">
        <v>2</v>
      </c>
      <c r="C28" s="2" t="s">
        <v>3</v>
      </c>
    </row>
    <row r="29" spans="1:6">
      <c r="A29" s="1" t="s">
        <v>9</v>
      </c>
      <c r="B29" s="4">
        <v>250</v>
      </c>
      <c r="C29" s="35">
        <v>0.51020408163265307</v>
      </c>
      <c r="E29" s="26"/>
      <c r="F29"/>
    </row>
    <row r="30" spans="1:6">
      <c r="A30" s="1" t="s">
        <v>10</v>
      </c>
      <c r="B30" s="3">
        <v>240</v>
      </c>
      <c r="C30" s="35">
        <v>0.48979591836734693</v>
      </c>
      <c r="E30" s="26"/>
      <c r="F30"/>
    </row>
    <row r="31" spans="1:6">
      <c r="A31" s="1" t="s">
        <v>6</v>
      </c>
      <c r="B31" s="7">
        <v>490</v>
      </c>
      <c r="C31" s="6">
        <v>1</v>
      </c>
    </row>
    <row r="32" spans="1:6">
      <c r="A32" s="57" t="s">
        <v>258</v>
      </c>
    </row>
    <row r="36" spans="1:20">
      <c r="A36" s="59" t="s">
        <v>11</v>
      </c>
      <c r="B36" s="59"/>
      <c r="C36" s="59"/>
      <c r="D36" s="59"/>
    </row>
    <row r="37" spans="1:20">
      <c r="A37" s="61" t="s">
        <v>156</v>
      </c>
      <c r="B37" s="61"/>
      <c r="C37" s="61"/>
      <c r="D37" s="61"/>
    </row>
    <row r="38" spans="1:20">
      <c r="A38" s="67" t="s">
        <v>1</v>
      </c>
      <c r="B38" s="67" t="s">
        <v>8</v>
      </c>
      <c r="C38" s="67"/>
      <c r="D38" s="67" t="s">
        <v>6</v>
      </c>
    </row>
    <row r="39" spans="1:20">
      <c r="A39" s="67"/>
      <c r="B39" s="1" t="s">
        <v>9</v>
      </c>
      <c r="C39" s="1" t="s">
        <v>12</v>
      </c>
      <c r="D39" s="67"/>
    </row>
    <row r="40" spans="1:20">
      <c r="A40" s="1" t="s">
        <v>4</v>
      </c>
      <c r="B40" s="3">
        <v>83</v>
      </c>
      <c r="C40" s="3">
        <v>53</v>
      </c>
      <c r="D40" s="3">
        <v>136</v>
      </c>
    </row>
    <row r="41" spans="1:20">
      <c r="A41" s="1" t="s">
        <v>5</v>
      </c>
      <c r="B41" s="3">
        <v>167</v>
      </c>
      <c r="C41" s="3">
        <v>187</v>
      </c>
      <c r="D41" s="3">
        <v>354</v>
      </c>
    </row>
    <row r="42" spans="1:20">
      <c r="A42" s="1" t="s">
        <v>6</v>
      </c>
      <c r="B42" s="7">
        <f>SUM(B40:B41)</f>
        <v>250</v>
      </c>
      <c r="C42" s="7">
        <f>SUM(C40:C41)</f>
        <v>240</v>
      </c>
      <c r="D42" s="7">
        <f>SUM(D40:D41)</f>
        <v>490</v>
      </c>
    </row>
    <row r="43" spans="1:20">
      <c r="A43" s="57" t="s">
        <v>258</v>
      </c>
      <c r="B43" s="22"/>
      <c r="C43" s="22"/>
    </row>
    <row r="46" spans="1:20">
      <c r="A46" s="59" t="s">
        <v>13</v>
      </c>
      <c r="B46" s="59"/>
      <c r="C46" s="59"/>
      <c r="D46" s="59"/>
      <c r="E46" s="59"/>
      <c r="F46" s="59"/>
      <c r="I46"/>
      <c r="J46"/>
      <c r="K46"/>
      <c r="L46"/>
      <c r="M46"/>
      <c r="N46"/>
      <c r="O46"/>
      <c r="P46"/>
      <c r="Q46"/>
      <c r="R46"/>
      <c r="S46"/>
      <c r="T46"/>
    </row>
    <row r="47" spans="1:20">
      <c r="A47" s="61" t="s">
        <v>157</v>
      </c>
      <c r="B47" s="61"/>
      <c r="C47" s="61"/>
      <c r="D47" s="61"/>
      <c r="E47" s="61"/>
      <c r="F47" s="61"/>
      <c r="I47"/>
      <c r="J47"/>
      <c r="K47"/>
      <c r="L47"/>
      <c r="M47"/>
      <c r="N47"/>
      <c r="O47"/>
      <c r="P47"/>
      <c r="Q47"/>
      <c r="R47"/>
      <c r="S47"/>
      <c r="T47"/>
    </row>
    <row r="48" spans="1:20">
      <c r="A48" s="67" t="s">
        <v>14</v>
      </c>
      <c r="B48" s="67" t="s">
        <v>4</v>
      </c>
      <c r="C48" s="67"/>
      <c r="D48" s="67" t="s">
        <v>5</v>
      </c>
      <c r="E48" s="67"/>
      <c r="F48" s="67" t="s">
        <v>6</v>
      </c>
      <c r="G48" s="67" t="s">
        <v>170</v>
      </c>
      <c r="I48"/>
      <c r="J48"/>
      <c r="K48"/>
      <c r="L48"/>
      <c r="M48"/>
      <c r="N48"/>
      <c r="O48"/>
      <c r="P48"/>
      <c r="Q48"/>
      <c r="R48"/>
      <c r="S48"/>
      <c r="T48"/>
    </row>
    <row r="49" spans="1:20">
      <c r="A49" s="67"/>
      <c r="B49" s="2" t="s">
        <v>15</v>
      </c>
      <c r="C49" s="2" t="s">
        <v>16</v>
      </c>
      <c r="D49" s="1" t="s">
        <v>15</v>
      </c>
      <c r="E49" s="1" t="s">
        <v>16</v>
      </c>
      <c r="F49" s="67"/>
      <c r="G49" s="67"/>
      <c r="I49"/>
      <c r="J49"/>
      <c r="K49"/>
      <c r="L49"/>
      <c r="M49"/>
      <c r="N49"/>
      <c r="O49"/>
      <c r="P49"/>
      <c r="Q49"/>
      <c r="R49"/>
      <c r="S49"/>
      <c r="T49"/>
    </row>
    <row r="50" spans="1:20">
      <c r="A50" s="2" t="s">
        <v>17</v>
      </c>
      <c r="B50" s="3">
        <v>19</v>
      </c>
      <c r="C50" s="3">
        <v>22</v>
      </c>
      <c r="D50" s="8">
        <v>35</v>
      </c>
      <c r="E50" s="8">
        <v>50</v>
      </c>
      <c r="F50" s="3">
        <v>126</v>
      </c>
      <c r="G50" s="33">
        <v>0.25714285714285712</v>
      </c>
      <c r="I50"/>
      <c r="J50"/>
      <c r="K50"/>
      <c r="L50"/>
      <c r="M50"/>
      <c r="N50"/>
      <c r="O50"/>
      <c r="P50"/>
      <c r="Q50"/>
      <c r="R50"/>
      <c r="S50"/>
      <c r="T50"/>
    </row>
    <row r="51" spans="1:20">
      <c r="A51" s="2" t="s">
        <v>18</v>
      </c>
      <c r="B51" s="3">
        <v>27</v>
      </c>
      <c r="C51" s="3">
        <v>21</v>
      </c>
      <c r="D51" s="8">
        <v>48</v>
      </c>
      <c r="E51" s="8">
        <v>64</v>
      </c>
      <c r="F51" s="3">
        <v>160</v>
      </c>
      <c r="G51" s="33">
        <v>0.32653061224489793</v>
      </c>
      <c r="I51"/>
      <c r="J51"/>
      <c r="K51"/>
      <c r="L51"/>
      <c r="M51"/>
      <c r="N51"/>
      <c r="O51"/>
      <c r="P51"/>
      <c r="Q51"/>
      <c r="R51"/>
      <c r="S51"/>
      <c r="T51"/>
    </row>
    <row r="52" spans="1:20">
      <c r="A52" s="2" t="s">
        <v>19</v>
      </c>
      <c r="B52" s="3">
        <v>14</v>
      </c>
      <c r="C52" s="3">
        <v>5</v>
      </c>
      <c r="D52" s="8">
        <v>37</v>
      </c>
      <c r="E52" s="8">
        <v>35</v>
      </c>
      <c r="F52" s="3">
        <v>91</v>
      </c>
      <c r="G52" s="33">
        <v>0.18571428571428572</v>
      </c>
      <c r="I52"/>
      <c r="J52"/>
      <c r="K52"/>
      <c r="L52"/>
      <c r="M52"/>
      <c r="N52"/>
      <c r="O52"/>
      <c r="P52"/>
      <c r="Q52"/>
      <c r="R52"/>
      <c r="S52"/>
      <c r="T52"/>
    </row>
    <row r="53" spans="1:20">
      <c r="A53" s="2" t="s">
        <v>20</v>
      </c>
      <c r="B53" s="3">
        <v>17</v>
      </c>
      <c r="C53" s="3">
        <v>3</v>
      </c>
      <c r="D53" s="8">
        <v>30</v>
      </c>
      <c r="E53" s="8">
        <v>23</v>
      </c>
      <c r="F53" s="3">
        <v>73</v>
      </c>
      <c r="G53" s="33">
        <v>0.1489795918367347</v>
      </c>
      <c r="I53"/>
      <c r="J53"/>
      <c r="K53"/>
      <c r="L53"/>
      <c r="M53"/>
      <c r="N53"/>
      <c r="O53"/>
      <c r="P53"/>
      <c r="Q53"/>
      <c r="R53"/>
      <c r="S53"/>
      <c r="T53"/>
    </row>
    <row r="54" spans="1:20">
      <c r="A54" s="2" t="s">
        <v>21</v>
      </c>
      <c r="B54" s="3">
        <v>6</v>
      </c>
      <c r="C54" s="3">
        <v>2</v>
      </c>
      <c r="D54" s="8">
        <v>17</v>
      </c>
      <c r="E54" s="8">
        <v>15</v>
      </c>
      <c r="F54" s="3">
        <v>40</v>
      </c>
      <c r="G54" s="33">
        <v>8.1632653061224483E-2</v>
      </c>
      <c r="I54"/>
      <c r="J54"/>
      <c r="K54"/>
      <c r="L54"/>
      <c r="M54"/>
      <c r="N54"/>
      <c r="O54"/>
      <c r="P54"/>
      <c r="Q54"/>
      <c r="R54"/>
      <c r="S54"/>
      <c r="T54"/>
    </row>
    <row r="55" spans="1:20">
      <c r="A55" s="1" t="s">
        <v>22</v>
      </c>
      <c r="B55" s="9">
        <v>83</v>
      </c>
      <c r="C55" s="9">
        <v>53</v>
      </c>
      <c r="D55" s="9">
        <v>167</v>
      </c>
      <c r="E55" s="9">
        <v>187</v>
      </c>
      <c r="F55" s="7">
        <v>490</v>
      </c>
      <c r="G55" s="34">
        <v>1</v>
      </c>
      <c r="I55"/>
      <c r="J55"/>
      <c r="K55"/>
      <c r="L55"/>
      <c r="M55"/>
      <c r="N55"/>
      <c r="O55"/>
      <c r="P55"/>
      <c r="Q55"/>
      <c r="R55"/>
      <c r="S55"/>
      <c r="T55"/>
    </row>
    <row r="56" spans="1:20">
      <c r="A56" s="57" t="s">
        <v>258</v>
      </c>
      <c r="I56"/>
      <c r="J56"/>
      <c r="K56"/>
      <c r="L56"/>
      <c r="M56"/>
      <c r="N56"/>
      <c r="O56"/>
      <c r="P56"/>
      <c r="Q56"/>
      <c r="R56"/>
      <c r="S56"/>
      <c r="T56"/>
    </row>
    <row r="57" spans="1:20">
      <c r="I57"/>
      <c r="J57"/>
      <c r="K57"/>
      <c r="L57"/>
      <c r="M57"/>
      <c r="N57"/>
      <c r="O57"/>
      <c r="P57"/>
      <c r="Q57"/>
      <c r="R57"/>
      <c r="S57"/>
      <c r="T57"/>
    </row>
    <row r="58" spans="1:20">
      <c r="A58" s="59" t="s">
        <v>183</v>
      </c>
      <c r="B58" s="59"/>
      <c r="C58" s="59"/>
      <c r="I58"/>
      <c r="J58"/>
      <c r="K58"/>
      <c r="L58"/>
      <c r="M58"/>
      <c r="N58"/>
      <c r="O58"/>
      <c r="P58"/>
      <c r="Q58"/>
      <c r="R58"/>
      <c r="S58"/>
      <c r="T58"/>
    </row>
    <row r="59" spans="1:20">
      <c r="A59" s="61" t="s">
        <v>184</v>
      </c>
      <c r="B59" s="61"/>
      <c r="C59" s="61"/>
      <c r="I59"/>
      <c r="J59"/>
      <c r="K59"/>
      <c r="L59"/>
      <c r="M59"/>
      <c r="N59"/>
      <c r="O59"/>
      <c r="P59"/>
      <c r="Q59"/>
      <c r="R59"/>
      <c r="S59"/>
      <c r="T59"/>
    </row>
    <row r="60" spans="1:20">
      <c r="A60" s="2" t="s">
        <v>23</v>
      </c>
      <c r="B60" s="2" t="s">
        <v>24</v>
      </c>
      <c r="C60" s="2" t="s">
        <v>25</v>
      </c>
      <c r="I60"/>
      <c r="J60"/>
      <c r="K60"/>
      <c r="L60"/>
      <c r="M60"/>
      <c r="N60"/>
      <c r="O60"/>
      <c r="P60"/>
      <c r="Q60"/>
      <c r="R60"/>
      <c r="S60"/>
      <c r="T60"/>
    </row>
    <row r="61" spans="1:20">
      <c r="A61" s="3" t="s">
        <v>26</v>
      </c>
      <c r="B61" s="3">
        <v>3</v>
      </c>
      <c r="C61" s="24">
        <v>0.48799999999999999</v>
      </c>
      <c r="I61"/>
      <c r="J61"/>
      <c r="K61"/>
      <c r="L61"/>
      <c r="M61"/>
      <c r="N61"/>
      <c r="O61"/>
      <c r="P61"/>
      <c r="Q61"/>
      <c r="R61"/>
      <c r="S61"/>
      <c r="T61"/>
    </row>
    <row r="62" spans="1:20">
      <c r="A62" s="3" t="s">
        <v>27</v>
      </c>
      <c r="B62" s="3">
        <v>13</v>
      </c>
      <c r="C62" s="24">
        <v>0.874</v>
      </c>
      <c r="I62"/>
      <c r="J62"/>
      <c r="K62"/>
      <c r="L62"/>
      <c r="M62"/>
      <c r="N62"/>
      <c r="O62"/>
      <c r="P62"/>
      <c r="Q62"/>
      <c r="R62"/>
      <c r="S62"/>
      <c r="T62"/>
    </row>
    <row r="63" spans="1:20">
      <c r="A63" s="57"/>
      <c r="I63"/>
      <c r="J63"/>
      <c r="K63"/>
      <c r="L63"/>
      <c r="M63"/>
      <c r="N63"/>
      <c r="O63"/>
      <c r="P63"/>
      <c r="Q63"/>
      <c r="R63"/>
      <c r="S63"/>
      <c r="T63"/>
    </row>
    <row r="64" spans="1:20">
      <c r="I64"/>
      <c r="J64"/>
      <c r="K64"/>
      <c r="L64"/>
      <c r="M64"/>
      <c r="N64"/>
      <c r="O64"/>
      <c r="P64"/>
      <c r="Q64"/>
      <c r="R64"/>
      <c r="S64"/>
      <c r="T64"/>
    </row>
    <row r="65" spans="1:20">
      <c r="I65"/>
      <c r="J65"/>
      <c r="K65"/>
      <c r="L65"/>
      <c r="M65"/>
      <c r="N65"/>
      <c r="O65"/>
      <c r="P65"/>
      <c r="Q65"/>
      <c r="R65"/>
      <c r="S65"/>
      <c r="T65"/>
    </row>
    <row r="66" spans="1:20">
      <c r="A66" s="59" t="s">
        <v>185</v>
      </c>
      <c r="B66" s="59"/>
      <c r="C66" s="59"/>
      <c r="I66"/>
      <c r="J66"/>
      <c r="K66"/>
      <c r="L66"/>
      <c r="M66"/>
      <c r="N66"/>
      <c r="O66"/>
      <c r="P66"/>
      <c r="Q66"/>
      <c r="R66"/>
      <c r="S66"/>
      <c r="T66"/>
    </row>
    <row r="67" spans="1:20">
      <c r="A67" s="61" t="s">
        <v>186</v>
      </c>
      <c r="B67" s="61"/>
      <c r="C67" s="61"/>
      <c r="I67"/>
      <c r="J67"/>
      <c r="K67"/>
      <c r="L67"/>
      <c r="M67"/>
      <c r="N67"/>
      <c r="O67"/>
      <c r="P67"/>
      <c r="Q67"/>
      <c r="R67"/>
      <c r="S67"/>
      <c r="T67"/>
    </row>
    <row r="68" spans="1:20">
      <c r="A68" s="2" t="s">
        <v>23</v>
      </c>
      <c r="B68" s="2" t="s">
        <v>24</v>
      </c>
      <c r="C68" s="2" t="s">
        <v>25</v>
      </c>
      <c r="I68"/>
      <c r="J68"/>
      <c r="K68"/>
      <c r="L68"/>
      <c r="M68"/>
      <c r="N68"/>
      <c r="O68"/>
      <c r="P68"/>
      <c r="Q68"/>
      <c r="R68"/>
      <c r="S68"/>
      <c r="T68"/>
    </row>
    <row r="69" spans="1:20">
      <c r="A69" s="3" t="s">
        <v>26</v>
      </c>
      <c r="B69" s="3">
        <v>3</v>
      </c>
      <c r="C69" s="24">
        <v>0.48799999999999999</v>
      </c>
      <c r="I69"/>
      <c r="J69"/>
      <c r="K69"/>
      <c r="L69"/>
      <c r="M69"/>
      <c r="N69"/>
      <c r="O69"/>
      <c r="P69"/>
      <c r="Q69"/>
      <c r="R69"/>
      <c r="S69"/>
      <c r="T69"/>
    </row>
    <row r="70" spans="1:20">
      <c r="A70" s="3" t="s">
        <v>27</v>
      </c>
      <c r="B70" s="3">
        <v>13</v>
      </c>
      <c r="C70" s="24">
        <v>0.874</v>
      </c>
      <c r="I70"/>
      <c r="J70"/>
      <c r="K70"/>
      <c r="L70"/>
      <c r="M70"/>
      <c r="N70"/>
      <c r="O70"/>
      <c r="P70"/>
      <c r="Q70"/>
      <c r="R70"/>
      <c r="S70"/>
      <c r="T70"/>
    </row>
    <row r="71" spans="1:20">
      <c r="I71"/>
      <c r="J71"/>
      <c r="K71"/>
      <c r="L71"/>
      <c r="M71"/>
      <c r="N71"/>
      <c r="O71"/>
      <c r="P71"/>
      <c r="Q71"/>
      <c r="R71"/>
      <c r="S71"/>
      <c r="T71"/>
    </row>
    <row r="72" spans="1:20">
      <c r="I72"/>
      <c r="J72"/>
      <c r="K72"/>
      <c r="L72"/>
      <c r="M72"/>
      <c r="N72"/>
      <c r="O72"/>
      <c r="P72"/>
      <c r="Q72"/>
      <c r="R72"/>
      <c r="S72"/>
      <c r="T72"/>
    </row>
    <row r="73" spans="1:20">
      <c r="I73"/>
      <c r="J73"/>
      <c r="K73"/>
      <c r="L73"/>
      <c r="M73"/>
      <c r="N73"/>
      <c r="O73"/>
      <c r="P73"/>
      <c r="Q73"/>
      <c r="R73"/>
      <c r="S73"/>
      <c r="T73"/>
    </row>
    <row r="74" spans="1:20">
      <c r="A74" s="59" t="s">
        <v>37</v>
      </c>
      <c r="B74" s="59"/>
      <c r="I74"/>
      <c r="J74"/>
      <c r="K74"/>
      <c r="L74"/>
      <c r="M74"/>
      <c r="N74"/>
      <c r="O74"/>
      <c r="P74"/>
      <c r="Q74"/>
      <c r="R74"/>
      <c r="S74"/>
      <c r="T74"/>
    </row>
    <row r="75" spans="1:20">
      <c r="A75" s="59" t="s">
        <v>159</v>
      </c>
      <c r="B75" s="59"/>
      <c r="I75"/>
      <c r="J75"/>
      <c r="K75"/>
      <c r="L75"/>
      <c r="M75"/>
      <c r="N75"/>
      <c r="O75"/>
      <c r="P75"/>
      <c r="Q75"/>
      <c r="R75"/>
      <c r="S75"/>
      <c r="T75"/>
    </row>
    <row r="76" spans="1:20">
      <c r="A76" s="70" t="s">
        <v>38</v>
      </c>
      <c r="B76" s="60" t="s">
        <v>39</v>
      </c>
      <c r="I76"/>
      <c r="J76"/>
      <c r="K76"/>
      <c r="L76"/>
      <c r="M76"/>
      <c r="N76"/>
      <c r="O76"/>
      <c r="P76"/>
      <c r="Q76"/>
      <c r="R76"/>
      <c r="S76"/>
      <c r="T76"/>
    </row>
    <row r="77" spans="1:20">
      <c r="A77" s="70"/>
      <c r="B77" s="60"/>
    </row>
    <row r="78" spans="1:20">
      <c r="A78" s="10" t="s">
        <v>40</v>
      </c>
      <c r="B78" s="15">
        <v>94.061224489795904</v>
      </c>
    </row>
    <row r="79" spans="1:20">
      <c r="A79" s="10" t="s">
        <v>41</v>
      </c>
      <c r="B79" s="15">
        <v>88.428571428571431</v>
      </c>
    </row>
    <row r="80" spans="1:20">
      <c r="A80" s="10" t="s">
        <v>42</v>
      </c>
      <c r="B80" s="15">
        <v>90.183673469387756</v>
      </c>
    </row>
    <row r="81" spans="1:3">
      <c r="A81" s="10" t="s">
        <v>43</v>
      </c>
      <c r="B81" s="15">
        <v>92.020408163265301</v>
      </c>
    </row>
    <row r="82" spans="1:3">
      <c r="A82" s="10" t="s">
        <v>44</v>
      </c>
      <c r="B82" s="15">
        <v>90.836734693877546</v>
      </c>
    </row>
    <row r="83" spans="1:3">
      <c r="A83" s="10" t="s">
        <v>45</v>
      </c>
      <c r="B83" s="15">
        <v>92.326530612244895</v>
      </c>
    </row>
    <row r="84" spans="1:3">
      <c r="A84" s="10" t="s">
        <v>46</v>
      </c>
      <c r="B84" s="15">
        <v>89.224489795918359</v>
      </c>
    </row>
    <row r="85" spans="1:3">
      <c r="A85" s="10" t="s">
        <v>47</v>
      </c>
      <c r="B85" s="15">
        <v>91.653061224489804</v>
      </c>
    </row>
    <row r="86" spans="1:3">
      <c r="A86" s="10" t="s">
        <v>48</v>
      </c>
      <c r="B86" s="15">
        <v>83.755102040816325</v>
      </c>
    </row>
    <row r="87" spans="1:3">
      <c r="A87" s="10" t="s">
        <v>49</v>
      </c>
      <c r="B87" s="15">
        <v>89.346938775510196</v>
      </c>
    </row>
    <row r="88" spans="1:3">
      <c r="A88" s="10" t="s">
        <v>50</v>
      </c>
      <c r="B88" s="15">
        <v>89.755102040816325</v>
      </c>
    </row>
    <row r="89" spans="1:3">
      <c r="A89" s="10" t="s">
        <v>51</v>
      </c>
      <c r="B89" s="15">
        <v>90.183673469387756</v>
      </c>
    </row>
    <row r="90" spans="1:3">
      <c r="A90" s="21" t="s">
        <v>52</v>
      </c>
      <c r="B90" s="46">
        <v>90.14795918367345</v>
      </c>
    </row>
    <row r="91" spans="1:3">
      <c r="A91" s="57" t="s">
        <v>259</v>
      </c>
    </row>
    <row r="95" spans="1:3">
      <c r="A95" s="59" t="s">
        <v>53</v>
      </c>
      <c r="B95" s="59"/>
      <c r="C95" s="59"/>
    </row>
    <row r="96" spans="1:3">
      <c r="A96" s="61" t="s">
        <v>158</v>
      </c>
      <c r="B96" s="61"/>
      <c r="C96" s="61"/>
    </row>
    <row r="97" spans="1:5">
      <c r="A97" s="10" t="s">
        <v>54</v>
      </c>
      <c r="B97" s="11" t="s">
        <v>55</v>
      </c>
      <c r="C97" s="11" t="s">
        <v>3</v>
      </c>
    </row>
    <row r="98" spans="1:5">
      <c r="A98" s="10">
        <v>0</v>
      </c>
      <c r="B98" s="55">
        <f>C98*490</f>
        <v>1.96</v>
      </c>
      <c r="C98" s="56">
        <v>4.0000000000000001E-3</v>
      </c>
      <c r="D98" s="26"/>
      <c r="E98"/>
    </row>
    <row r="99" spans="1:5">
      <c r="A99" s="10">
        <v>1</v>
      </c>
      <c r="B99" s="55">
        <f t="shared" ref="B99:B108" si="0">C99*490</f>
        <v>0.98</v>
      </c>
      <c r="C99" s="56">
        <v>2E-3</v>
      </c>
    </row>
    <row r="100" spans="1:5">
      <c r="A100" s="10">
        <v>2</v>
      </c>
      <c r="B100" s="55">
        <f t="shared" si="0"/>
        <v>2.94</v>
      </c>
      <c r="C100" s="56">
        <v>6.0000000000000001E-3</v>
      </c>
      <c r="D100" s="26"/>
      <c r="E100"/>
    </row>
    <row r="101" spans="1:5">
      <c r="A101" s="10">
        <v>3</v>
      </c>
      <c r="B101" s="55">
        <f t="shared" si="0"/>
        <v>7.84</v>
      </c>
      <c r="C101" s="56">
        <v>1.6E-2</v>
      </c>
      <c r="D101" s="26"/>
      <c r="E101"/>
    </row>
    <row r="102" spans="1:5">
      <c r="A102" s="10">
        <v>4</v>
      </c>
      <c r="B102" s="55">
        <f t="shared" si="0"/>
        <v>8.8199999999999985</v>
      </c>
      <c r="C102" s="56">
        <v>1.7999999999999999E-2</v>
      </c>
      <c r="D102" s="26"/>
      <c r="E102"/>
    </row>
    <row r="103" spans="1:5">
      <c r="A103" s="10">
        <v>5</v>
      </c>
      <c r="B103" s="55">
        <f t="shared" si="0"/>
        <v>19.11</v>
      </c>
      <c r="C103" s="56">
        <v>3.9E-2</v>
      </c>
      <c r="D103" s="26"/>
      <c r="E103"/>
    </row>
    <row r="104" spans="1:5">
      <c r="A104" s="10">
        <v>6</v>
      </c>
      <c r="B104" s="55">
        <f t="shared" si="0"/>
        <v>25.97</v>
      </c>
      <c r="C104" s="56">
        <v>5.2999999999999999E-2</v>
      </c>
      <c r="D104" s="26"/>
      <c r="E104"/>
    </row>
    <row r="105" spans="1:5">
      <c r="A105" s="10">
        <v>7</v>
      </c>
      <c r="B105" s="55">
        <f t="shared" si="0"/>
        <v>35.769999999999996</v>
      </c>
      <c r="C105" s="56">
        <v>7.2999999999999995E-2</v>
      </c>
      <c r="D105" s="26"/>
      <c r="E105"/>
    </row>
    <row r="106" spans="1:5">
      <c r="A106" s="10">
        <v>8</v>
      </c>
      <c r="B106" s="55">
        <f t="shared" si="0"/>
        <v>126.91000000000001</v>
      </c>
      <c r="C106" s="56">
        <v>0.25900000000000001</v>
      </c>
      <c r="D106" s="26"/>
      <c r="E106"/>
    </row>
    <row r="107" spans="1:5">
      <c r="A107" s="10">
        <v>9</v>
      </c>
      <c r="B107" s="55">
        <f t="shared" si="0"/>
        <v>87.22</v>
      </c>
      <c r="C107" s="56">
        <v>0.17799999999999999</v>
      </c>
      <c r="D107" s="26"/>
      <c r="E107"/>
    </row>
    <row r="108" spans="1:5">
      <c r="A108" s="10">
        <v>10</v>
      </c>
      <c r="B108" s="55">
        <f t="shared" si="0"/>
        <v>171.98999999999998</v>
      </c>
      <c r="C108" s="56">
        <v>0.35099999999999998</v>
      </c>
      <c r="D108" s="26"/>
      <c r="E108"/>
    </row>
    <row r="109" spans="1:5">
      <c r="A109" s="10" t="s">
        <v>55</v>
      </c>
      <c r="B109" s="16">
        <v>490</v>
      </c>
      <c r="C109" s="27">
        <f>SUM(C98:C108)</f>
        <v>0.99899999999999989</v>
      </c>
    </row>
    <row r="110" spans="1:5">
      <c r="A110" s="57" t="s">
        <v>259</v>
      </c>
    </row>
    <row r="113" spans="1:10">
      <c r="A113" s="59" t="s">
        <v>56</v>
      </c>
      <c r="B113" s="59"/>
      <c r="C113" s="59"/>
    </row>
    <row r="114" spans="1:10">
      <c r="A114" s="61" t="s">
        <v>210</v>
      </c>
      <c r="B114" s="61"/>
      <c r="C114" s="61"/>
    </row>
    <row r="115" spans="1:10">
      <c r="A115" s="60" t="s">
        <v>57</v>
      </c>
      <c r="B115" s="12" t="s">
        <v>4</v>
      </c>
      <c r="C115" s="15">
        <v>92.720588235294116</v>
      </c>
    </row>
    <row r="116" spans="1:10">
      <c r="A116" s="60"/>
      <c r="B116" s="12" t="s">
        <v>5</v>
      </c>
      <c r="C116" s="15">
        <v>86.949152542372886</v>
      </c>
    </row>
    <row r="117" spans="1:10">
      <c r="A117" s="60" t="s">
        <v>8</v>
      </c>
      <c r="B117" s="12" t="s">
        <v>15</v>
      </c>
      <c r="C117" s="15">
        <v>89.12</v>
      </c>
    </row>
    <row r="118" spans="1:10">
      <c r="A118" s="60"/>
      <c r="B118" s="12" t="s">
        <v>58</v>
      </c>
      <c r="C118" s="15">
        <v>87.958333333333329</v>
      </c>
    </row>
    <row r="119" spans="1:10">
      <c r="A119" s="60" t="s">
        <v>59</v>
      </c>
      <c r="B119" s="12">
        <v>9</v>
      </c>
      <c r="C119" s="15">
        <v>91.428571428571416</v>
      </c>
    </row>
    <row r="120" spans="1:10">
      <c r="A120" s="60"/>
      <c r="B120" s="12" t="s">
        <v>60</v>
      </c>
      <c r="C120" s="15">
        <v>90.3125</v>
      </c>
    </row>
    <row r="121" spans="1:10">
      <c r="A121" s="60"/>
      <c r="B121" s="12" t="s">
        <v>61</v>
      </c>
      <c r="C121" s="15">
        <v>89.120879120879124</v>
      </c>
      <c r="F121"/>
      <c r="G121"/>
      <c r="H121"/>
      <c r="I121"/>
      <c r="J121"/>
    </row>
    <row r="122" spans="1:10">
      <c r="A122" s="60"/>
      <c r="B122" s="12" t="s">
        <v>62</v>
      </c>
      <c r="C122" s="15">
        <v>84.38356164383562</v>
      </c>
      <c r="F122"/>
      <c r="G122"/>
      <c r="H122"/>
      <c r="I122"/>
      <c r="J122"/>
    </row>
    <row r="123" spans="1:10">
      <c r="A123" s="60"/>
      <c r="B123" s="12" t="s">
        <v>63</v>
      </c>
      <c r="C123" s="15">
        <v>78.75</v>
      </c>
      <c r="F123"/>
      <c r="G123"/>
      <c r="H123"/>
      <c r="I123"/>
      <c r="J123"/>
    </row>
    <row r="124" spans="1:10">
      <c r="A124" s="57" t="s">
        <v>259</v>
      </c>
      <c r="F124"/>
      <c r="G124"/>
      <c r="H124"/>
      <c r="I124"/>
      <c r="J124"/>
    </row>
    <row r="125" spans="1:10">
      <c r="F125"/>
      <c r="G125"/>
      <c r="H125"/>
      <c r="I125"/>
      <c r="J125"/>
    </row>
    <row r="126" spans="1:10">
      <c r="F126"/>
      <c r="G126"/>
      <c r="H126"/>
      <c r="I126"/>
      <c r="J126"/>
    </row>
    <row r="127" spans="1:10">
      <c r="A127" s="59" t="s">
        <v>64</v>
      </c>
      <c r="B127" s="59"/>
      <c r="C127" s="59"/>
      <c r="F127"/>
      <c r="G127"/>
      <c r="H127"/>
      <c r="I127"/>
      <c r="J127"/>
    </row>
    <row r="128" spans="1:10">
      <c r="A128" s="61" t="s">
        <v>210</v>
      </c>
      <c r="B128" s="61"/>
      <c r="C128" s="61"/>
      <c r="F128"/>
      <c r="G128"/>
      <c r="H128"/>
      <c r="I128"/>
      <c r="J128"/>
    </row>
    <row r="129" spans="1:10">
      <c r="A129" s="60" t="s">
        <v>57</v>
      </c>
      <c r="B129" s="12" t="s">
        <v>4</v>
      </c>
      <c r="C129" s="15">
        <f>'[1]20232'!$M$40</f>
        <v>96.39705882352942</v>
      </c>
      <c r="F129"/>
      <c r="G129"/>
      <c r="H129"/>
      <c r="I129"/>
      <c r="J129"/>
    </row>
    <row r="130" spans="1:10">
      <c r="A130" s="60"/>
      <c r="B130" s="12" t="s">
        <v>5</v>
      </c>
      <c r="C130" s="15">
        <f>'[1]20232'!$P$40</f>
        <v>93.163841807909606</v>
      </c>
      <c r="F130"/>
      <c r="G130"/>
      <c r="H130"/>
      <c r="I130"/>
      <c r="J130"/>
    </row>
    <row r="131" spans="1:10">
      <c r="A131" s="60" t="s">
        <v>8</v>
      </c>
      <c r="B131" s="12" t="s">
        <v>15</v>
      </c>
      <c r="C131" s="15">
        <f>'[1]20232'!$Q$40</f>
        <v>94.84</v>
      </c>
      <c r="F131"/>
      <c r="G131"/>
      <c r="H131"/>
      <c r="I131"/>
      <c r="J131"/>
    </row>
    <row r="132" spans="1:10">
      <c r="A132" s="60"/>
      <c r="B132" s="12" t="s">
        <v>58</v>
      </c>
      <c r="C132" s="15">
        <f>'[1]20232'!$R$40</f>
        <v>93.25</v>
      </c>
      <c r="F132"/>
      <c r="G132"/>
      <c r="H132"/>
      <c r="I132"/>
      <c r="J132"/>
    </row>
    <row r="133" spans="1:10">
      <c r="A133" s="60" t="s">
        <v>59</v>
      </c>
      <c r="B133" s="12">
        <v>9</v>
      </c>
      <c r="C133" s="15">
        <f>'[1]20232'!$AD$40</f>
        <v>93.253968253968253</v>
      </c>
      <c r="F133"/>
      <c r="G133"/>
      <c r="H133"/>
      <c r="I133"/>
      <c r="J133"/>
    </row>
    <row r="134" spans="1:10">
      <c r="A134" s="60"/>
      <c r="B134" s="12" t="s">
        <v>60</v>
      </c>
      <c r="C134" s="15">
        <f>'[1]20232'!$AE$40</f>
        <v>95.625</v>
      </c>
      <c r="F134"/>
      <c r="G134"/>
      <c r="H134"/>
      <c r="I134"/>
      <c r="J134"/>
    </row>
    <row r="135" spans="1:10">
      <c r="A135" s="60"/>
      <c r="B135" s="12" t="s">
        <v>61</v>
      </c>
      <c r="C135" s="15">
        <f>'[1]20232'!$AF$40</f>
        <v>96.043956043956044</v>
      </c>
      <c r="F135"/>
      <c r="G135"/>
      <c r="H135"/>
      <c r="I135"/>
      <c r="J135"/>
    </row>
    <row r="136" spans="1:10">
      <c r="A136" s="60"/>
      <c r="B136" s="12" t="s">
        <v>62</v>
      </c>
      <c r="C136" s="15">
        <f>'[1]20232'!$AG$40</f>
        <v>92.465753424657535</v>
      </c>
      <c r="F136"/>
      <c r="G136"/>
      <c r="H136"/>
      <c r="I136"/>
      <c r="J136"/>
    </row>
    <row r="137" spans="1:10">
      <c r="A137" s="60"/>
      <c r="B137" s="12" t="s">
        <v>63</v>
      </c>
      <c r="C137" s="15">
        <f>'[1]20232'!$AH$40</f>
        <v>88.75</v>
      </c>
      <c r="F137"/>
      <c r="G137"/>
      <c r="H137"/>
      <c r="I137"/>
      <c r="J137"/>
    </row>
    <row r="138" spans="1:10">
      <c r="A138" s="57" t="s">
        <v>259</v>
      </c>
      <c r="F138"/>
      <c r="G138"/>
      <c r="H138"/>
      <c r="I138"/>
      <c r="J138"/>
    </row>
    <row r="139" spans="1:10">
      <c r="F139"/>
      <c r="G139"/>
      <c r="H139"/>
      <c r="I139"/>
      <c r="J139"/>
    </row>
    <row r="140" spans="1:10">
      <c r="F140"/>
      <c r="G140"/>
      <c r="H140"/>
      <c r="I140"/>
      <c r="J140"/>
    </row>
    <row r="141" spans="1:10">
      <c r="F141"/>
      <c r="G141"/>
      <c r="H141"/>
      <c r="I141"/>
      <c r="J141"/>
    </row>
    <row r="142" spans="1:10">
      <c r="A142" s="59" t="s">
        <v>65</v>
      </c>
      <c r="B142" s="59"/>
      <c r="C142" s="59"/>
      <c r="F142"/>
      <c r="G142"/>
      <c r="H142"/>
      <c r="I142"/>
      <c r="J142"/>
    </row>
    <row r="143" spans="1:10">
      <c r="A143" s="61" t="s">
        <v>211</v>
      </c>
      <c r="B143" s="61"/>
      <c r="C143" s="61"/>
      <c r="F143"/>
      <c r="G143"/>
      <c r="H143"/>
      <c r="I143"/>
      <c r="J143"/>
    </row>
    <row r="144" spans="1:10">
      <c r="A144" s="60" t="s">
        <v>57</v>
      </c>
      <c r="B144" s="12" t="s">
        <v>4</v>
      </c>
      <c r="C144" s="15">
        <f>'[1]20232'!$M$64</f>
        <v>89.558823529411754</v>
      </c>
      <c r="F144"/>
      <c r="G144"/>
      <c r="H144"/>
      <c r="I144"/>
      <c r="J144"/>
    </row>
    <row r="145" spans="1:10">
      <c r="A145" s="60"/>
      <c r="B145" s="12" t="s">
        <v>5</v>
      </c>
      <c r="C145" s="15">
        <f>'[1]20232'!$P$64</f>
        <v>87.994350282485883</v>
      </c>
      <c r="F145"/>
      <c r="G145"/>
      <c r="H145"/>
      <c r="I145"/>
      <c r="J145"/>
    </row>
    <row r="146" spans="1:10">
      <c r="A146" s="60" t="s">
        <v>8</v>
      </c>
      <c r="B146" s="12" t="s">
        <v>15</v>
      </c>
      <c r="C146" s="15">
        <f>'[1]20232'!$Q$64</f>
        <v>88.2</v>
      </c>
      <c r="F146"/>
      <c r="G146"/>
      <c r="H146"/>
      <c r="I146"/>
      <c r="J146"/>
    </row>
    <row r="147" spans="1:10">
      <c r="A147" s="60"/>
      <c r="B147" s="12" t="s">
        <v>58</v>
      </c>
      <c r="C147" s="15">
        <f>'[1]20232'!$R$64</f>
        <v>88.666666666666671</v>
      </c>
      <c r="F147"/>
      <c r="G147"/>
      <c r="H147"/>
      <c r="I147"/>
      <c r="J147"/>
    </row>
    <row r="148" spans="1:10">
      <c r="A148" s="60" t="s">
        <v>59</v>
      </c>
      <c r="B148" s="12">
        <v>9</v>
      </c>
      <c r="C148" s="15">
        <f>'[1]20232'!$AD$64</f>
        <v>88.174603174603178</v>
      </c>
      <c r="F148"/>
      <c r="G148"/>
      <c r="H148"/>
      <c r="I148"/>
      <c r="J148"/>
    </row>
    <row r="149" spans="1:10">
      <c r="A149" s="60"/>
      <c r="B149" s="12">
        <v>10</v>
      </c>
      <c r="C149" s="15">
        <f>'[1]20232'!$AE$64</f>
        <v>90</v>
      </c>
      <c r="F149"/>
      <c r="G149"/>
      <c r="H149"/>
      <c r="I149"/>
      <c r="J149"/>
    </row>
    <row r="150" spans="1:10">
      <c r="A150" s="60"/>
      <c r="B150" s="12">
        <v>11</v>
      </c>
      <c r="C150" s="15">
        <f>'[1]20232'!$AF$64</f>
        <v>87.252747252747241</v>
      </c>
      <c r="F150"/>
      <c r="G150"/>
      <c r="H150"/>
      <c r="I150"/>
      <c r="J150"/>
    </row>
    <row r="151" spans="1:10">
      <c r="A151" s="60"/>
      <c r="B151" s="12">
        <v>12</v>
      </c>
      <c r="C151" s="15">
        <f>'[1]20232'!$AG$64</f>
        <v>86.849315068493155</v>
      </c>
      <c r="F151"/>
      <c r="G151"/>
      <c r="H151"/>
      <c r="I151"/>
      <c r="J151"/>
    </row>
    <row r="152" spans="1:10">
      <c r="A152" s="60"/>
      <c r="B152" s="12">
        <v>13</v>
      </c>
      <c r="C152" s="15">
        <f>'[1]20232'!$AH$64</f>
        <v>88.5</v>
      </c>
      <c r="F152"/>
      <c r="G152"/>
      <c r="H152"/>
      <c r="I152"/>
      <c r="J152"/>
    </row>
    <row r="153" spans="1:10">
      <c r="A153" s="57" t="s">
        <v>259</v>
      </c>
      <c r="F153"/>
      <c r="G153"/>
      <c r="H153"/>
      <c r="I153"/>
      <c r="J153"/>
    </row>
    <row r="154" spans="1:10">
      <c r="F154"/>
      <c r="G154"/>
      <c r="H154"/>
      <c r="I154"/>
      <c r="J154"/>
    </row>
    <row r="155" spans="1:10">
      <c r="F155"/>
      <c r="G155"/>
      <c r="H155"/>
      <c r="I155"/>
      <c r="J155"/>
    </row>
    <row r="156" spans="1:10">
      <c r="A156" s="59" t="s">
        <v>66</v>
      </c>
      <c r="B156" s="59"/>
      <c r="C156" s="59"/>
      <c r="F156"/>
      <c r="G156"/>
      <c r="H156"/>
      <c r="I156"/>
      <c r="J156"/>
    </row>
    <row r="157" spans="1:10">
      <c r="A157" s="61" t="s">
        <v>212</v>
      </c>
      <c r="B157" s="61"/>
      <c r="C157" s="61"/>
      <c r="F157"/>
      <c r="G157"/>
      <c r="H157"/>
      <c r="I157"/>
      <c r="J157"/>
    </row>
    <row r="158" spans="1:10">
      <c r="A158" s="60" t="s">
        <v>57</v>
      </c>
      <c r="B158" s="12" t="s">
        <v>4</v>
      </c>
      <c r="C158" s="15">
        <v>92.5</v>
      </c>
      <c r="F158"/>
      <c r="G158"/>
      <c r="H158"/>
      <c r="I158"/>
      <c r="J158"/>
    </row>
    <row r="159" spans="1:10">
      <c r="A159" s="60"/>
      <c r="B159" s="12" t="s">
        <v>5</v>
      </c>
      <c r="C159" s="15">
        <v>89.293785310734464</v>
      </c>
      <c r="F159"/>
      <c r="G159"/>
      <c r="H159"/>
      <c r="I159"/>
      <c r="J159"/>
    </row>
    <row r="160" spans="1:10">
      <c r="A160" s="60" t="s">
        <v>8</v>
      </c>
      <c r="B160" s="12" t="s">
        <v>15</v>
      </c>
      <c r="C160" s="15">
        <v>89.28</v>
      </c>
      <c r="F160"/>
      <c r="G160"/>
      <c r="H160"/>
      <c r="I160"/>
      <c r="J160"/>
    </row>
    <row r="161" spans="1:10">
      <c r="A161" s="60"/>
      <c r="B161" s="12" t="s">
        <v>58</v>
      </c>
      <c r="C161" s="15">
        <v>91.125</v>
      </c>
      <c r="F161"/>
      <c r="G161"/>
      <c r="H161"/>
      <c r="I161"/>
      <c r="J161"/>
    </row>
    <row r="162" spans="1:10">
      <c r="A162" s="60" t="s">
        <v>59</v>
      </c>
      <c r="B162" s="12">
        <v>9</v>
      </c>
      <c r="C162" s="15">
        <v>90.634920634920633</v>
      </c>
      <c r="F162"/>
      <c r="G162"/>
      <c r="H162"/>
      <c r="I162"/>
      <c r="J162"/>
    </row>
    <row r="163" spans="1:10">
      <c r="A163" s="60"/>
      <c r="B163" s="12">
        <v>10</v>
      </c>
      <c r="C163" s="15">
        <v>91.375</v>
      </c>
      <c r="F163"/>
      <c r="G163"/>
      <c r="H163"/>
      <c r="I163"/>
      <c r="J163"/>
    </row>
    <row r="164" spans="1:10">
      <c r="A164" s="60"/>
      <c r="B164" s="12">
        <v>11</v>
      </c>
      <c r="C164" s="15">
        <v>91.428571428571416</v>
      </c>
      <c r="F164"/>
      <c r="G164"/>
      <c r="H164"/>
      <c r="I164"/>
      <c r="J164"/>
    </row>
    <row r="165" spans="1:10">
      <c r="A165" s="60"/>
      <c r="B165" s="12">
        <v>12</v>
      </c>
      <c r="C165" s="15">
        <v>88.63013698630138</v>
      </c>
      <c r="F165"/>
      <c r="G165"/>
      <c r="H165"/>
      <c r="I165"/>
      <c r="J165"/>
    </row>
    <row r="166" spans="1:10">
      <c r="A166" s="60"/>
      <c r="B166" s="12">
        <v>13</v>
      </c>
      <c r="C166" s="15">
        <v>84</v>
      </c>
      <c r="F166"/>
      <c r="G166"/>
      <c r="H166"/>
      <c r="I166"/>
      <c r="J166"/>
    </row>
    <row r="167" spans="1:10">
      <c r="A167" s="57" t="s">
        <v>259</v>
      </c>
      <c r="F167"/>
      <c r="G167"/>
      <c r="H167"/>
      <c r="I167"/>
      <c r="J167"/>
    </row>
    <row r="168" spans="1:10">
      <c r="F168"/>
      <c r="G168"/>
      <c r="H168"/>
      <c r="I168"/>
      <c r="J168"/>
    </row>
    <row r="169" spans="1:10">
      <c r="F169"/>
      <c r="G169"/>
      <c r="H169"/>
      <c r="I169"/>
      <c r="J169"/>
    </row>
    <row r="170" spans="1:10">
      <c r="F170"/>
      <c r="G170"/>
      <c r="H170"/>
      <c r="I170"/>
      <c r="J170"/>
    </row>
    <row r="171" spans="1:10">
      <c r="A171" s="59" t="s">
        <v>67</v>
      </c>
      <c r="B171" s="59"/>
      <c r="C171" s="59"/>
      <c r="F171"/>
      <c r="G171"/>
      <c r="H171"/>
      <c r="I171"/>
      <c r="J171"/>
    </row>
    <row r="172" spans="1:10">
      <c r="A172" s="61" t="s">
        <v>213</v>
      </c>
      <c r="B172" s="61"/>
      <c r="C172" s="61"/>
      <c r="F172"/>
      <c r="G172"/>
      <c r="H172"/>
      <c r="I172"/>
      <c r="J172"/>
    </row>
    <row r="173" spans="1:10">
      <c r="A173" s="60" t="s">
        <v>57</v>
      </c>
      <c r="B173" s="12" t="s">
        <v>4</v>
      </c>
      <c r="C173" s="15">
        <v>93.60294117647058</v>
      </c>
      <c r="F173"/>
      <c r="G173"/>
      <c r="H173"/>
      <c r="I173"/>
      <c r="J173"/>
    </row>
    <row r="174" spans="1:10">
      <c r="A174" s="60"/>
      <c r="B174" s="12" t="s">
        <v>5</v>
      </c>
      <c r="C174" s="15">
        <v>91.412429378531073</v>
      </c>
      <c r="F174"/>
      <c r="G174"/>
      <c r="H174"/>
      <c r="I174"/>
      <c r="J174"/>
    </row>
    <row r="175" spans="1:10">
      <c r="A175" s="60" t="s">
        <v>8</v>
      </c>
      <c r="B175" s="12" t="s">
        <v>15</v>
      </c>
      <c r="C175" s="15">
        <v>92.44</v>
      </c>
      <c r="F175"/>
      <c r="G175"/>
      <c r="H175"/>
      <c r="I175"/>
      <c r="J175"/>
    </row>
    <row r="176" spans="1:10">
      <c r="A176" s="60"/>
      <c r="B176" s="12" t="s">
        <v>58</v>
      </c>
      <c r="C176" s="15">
        <v>91.583333333333329</v>
      </c>
      <c r="F176"/>
      <c r="G176"/>
      <c r="H176"/>
      <c r="I176"/>
      <c r="J176"/>
    </row>
    <row r="177" spans="1:10">
      <c r="A177" s="60" t="s">
        <v>59</v>
      </c>
      <c r="B177" s="12">
        <v>9</v>
      </c>
      <c r="C177" s="15">
        <v>91.111111111111114</v>
      </c>
      <c r="F177"/>
      <c r="G177"/>
      <c r="H177"/>
      <c r="I177"/>
      <c r="J177"/>
    </row>
    <row r="178" spans="1:10">
      <c r="A178" s="60"/>
      <c r="B178" s="12">
        <v>10</v>
      </c>
      <c r="C178" s="15">
        <v>93.875</v>
      </c>
      <c r="F178"/>
      <c r="G178"/>
      <c r="H178"/>
      <c r="I178"/>
      <c r="J178"/>
    </row>
    <row r="179" spans="1:10">
      <c r="A179" s="60"/>
      <c r="B179" s="12">
        <v>11</v>
      </c>
      <c r="C179" s="15">
        <v>92.857142857142861</v>
      </c>
      <c r="F179"/>
      <c r="G179"/>
      <c r="H179"/>
      <c r="I179"/>
      <c r="J179"/>
    </row>
    <row r="180" spans="1:10">
      <c r="A180" s="60"/>
      <c r="B180" s="12">
        <v>12</v>
      </c>
      <c r="C180" s="15">
        <v>90.958904109589042</v>
      </c>
      <c r="F180"/>
      <c r="G180"/>
      <c r="H180"/>
      <c r="I180"/>
      <c r="J180"/>
    </row>
    <row r="181" spans="1:10">
      <c r="A181" s="60"/>
      <c r="B181" s="12">
        <v>13</v>
      </c>
      <c r="C181" s="15">
        <v>87.5</v>
      </c>
      <c r="F181"/>
      <c r="G181"/>
      <c r="H181"/>
      <c r="I181"/>
      <c r="J181"/>
    </row>
    <row r="182" spans="1:10">
      <c r="A182" s="57" t="s">
        <v>259</v>
      </c>
      <c r="F182"/>
      <c r="G182"/>
      <c r="H182"/>
      <c r="I182"/>
      <c r="J182"/>
    </row>
    <row r="183" spans="1:10">
      <c r="F183"/>
      <c r="G183"/>
      <c r="H183"/>
      <c r="I183"/>
      <c r="J183"/>
    </row>
    <row r="184" spans="1:10">
      <c r="F184"/>
      <c r="G184"/>
      <c r="H184"/>
      <c r="I184"/>
      <c r="J184"/>
    </row>
    <row r="185" spans="1:10">
      <c r="A185" s="59" t="s">
        <v>68</v>
      </c>
      <c r="B185" s="59"/>
      <c r="C185" s="59"/>
      <c r="F185"/>
      <c r="G185"/>
      <c r="H185"/>
      <c r="I185"/>
      <c r="J185"/>
    </row>
    <row r="186" spans="1:10">
      <c r="A186" s="61" t="s">
        <v>214</v>
      </c>
      <c r="B186" s="61"/>
      <c r="C186" s="61"/>
      <c r="F186"/>
      <c r="G186"/>
      <c r="H186"/>
      <c r="I186"/>
      <c r="J186"/>
    </row>
    <row r="187" spans="1:10">
      <c r="A187" s="60" t="s">
        <v>57</v>
      </c>
      <c r="B187" s="12" t="s">
        <v>4</v>
      </c>
      <c r="C187" s="15">
        <v>93.75</v>
      </c>
      <c r="F187"/>
      <c r="G187"/>
      <c r="H187"/>
      <c r="I187"/>
      <c r="J187"/>
    </row>
    <row r="188" spans="1:10">
      <c r="A188" s="60"/>
      <c r="B188" s="12" t="s">
        <v>5</v>
      </c>
      <c r="C188" s="15">
        <v>89.717514124293785</v>
      </c>
      <c r="F188"/>
      <c r="G188"/>
      <c r="H188"/>
      <c r="I188"/>
      <c r="J188"/>
    </row>
    <row r="189" spans="1:10">
      <c r="A189" s="60" t="s">
        <v>8</v>
      </c>
      <c r="B189" s="12" t="s">
        <v>15</v>
      </c>
      <c r="C189" s="15">
        <v>90.32</v>
      </c>
      <c r="F189"/>
      <c r="G189"/>
      <c r="H189"/>
      <c r="I189"/>
      <c r="J189"/>
    </row>
    <row r="190" spans="1:10">
      <c r="A190" s="60"/>
      <c r="B190" s="12" t="s">
        <v>58</v>
      </c>
      <c r="C190" s="15">
        <v>91.375</v>
      </c>
      <c r="F190"/>
      <c r="G190"/>
      <c r="H190"/>
      <c r="I190"/>
      <c r="J190"/>
    </row>
    <row r="191" spans="1:10">
      <c r="A191" s="60" t="s">
        <v>59</v>
      </c>
      <c r="B191" s="12">
        <v>9</v>
      </c>
      <c r="C191" s="15">
        <v>90.873015873015873</v>
      </c>
      <c r="F191"/>
      <c r="G191"/>
      <c r="H191"/>
      <c r="I191"/>
      <c r="J191"/>
    </row>
    <row r="192" spans="1:10">
      <c r="A192" s="60"/>
      <c r="B192" s="12">
        <v>10</v>
      </c>
      <c r="C192" s="15">
        <v>93.4375</v>
      </c>
      <c r="F192"/>
      <c r="G192"/>
      <c r="H192"/>
      <c r="I192"/>
      <c r="J192"/>
    </row>
    <row r="193" spans="1:10">
      <c r="A193" s="60"/>
      <c r="B193" s="12">
        <v>11</v>
      </c>
      <c r="C193" s="15">
        <v>91.318681318681314</v>
      </c>
      <c r="F193"/>
      <c r="G193"/>
      <c r="H193"/>
      <c r="I193"/>
      <c r="J193"/>
    </row>
    <row r="194" spans="1:10">
      <c r="A194" s="60"/>
      <c r="B194" s="12">
        <v>12</v>
      </c>
      <c r="C194" s="15">
        <v>88.904109589041099</v>
      </c>
      <c r="F194"/>
      <c r="G194"/>
      <c r="H194"/>
      <c r="I194"/>
      <c r="J194"/>
    </row>
    <row r="195" spans="1:10">
      <c r="A195" s="60"/>
      <c r="B195" s="12">
        <v>13</v>
      </c>
      <c r="C195" s="15">
        <v>82.75</v>
      </c>
      <c r="F195"/>
      <c r="G195"/>
      <c r="H195"/>
      <c r="I195"/>
      <c r="J195"/>
    </row>
    <row r="196" spans="1:10">
      <c r="A196" s="57" t="s">
        <v>259</v>
      </c>
      <c r="F196"/>
      <c r="G196"/>
      <c r="H196"/>
      <c r="I196"/>
      <c r="J196"/>
    </row>
    <row r="197" spans="1:10">
      <c r="F197"/>
      <c r="G197"/>
      <c r="H197"/>
      <c r="I197"/>
      <c r="J197"/>
    </row>
    <row r="198" spans="1:10">
      <c r="F198"/>
      <c r="G198"/>
      <c r="H198"/>
      <c r="I198"/>
      <c r="J198"/>
    </row>
    <row r="199" spans="1:10">
      <c r="F199"/>
      <c r="G199"/>
      <c r="H199"/>
      <c r="I199"/>
      <c r="J199"/>
    </row>
    <row r="200" spans="1:10">
      <c r="F200"/>
      <c r="G200"/>
      <c r="H200"/>
      <c r="I200"/>
      <c r="J200"/>
    </row>
    <row r="201" spans="1:10">
      <c r="A201" s="59" t="s">
        <v>69</v>
      </c>
      <c r="B201" s="59"/>
      <c r="C201" s="59"/>
      <c r="F201"/>
      <c r="G201"/>
      <c r="H201"/>
      <c r="I201"/>
      <c r="J201"/>
    </row>
    <row r="202" spans="1:10">
      <c r="A202" s="71" t="s">
        <v>215</v>
      </c>
      <c r="B202" s="71"/>
      <c r="C202" s="71"/>
      <c r="F202"/>
      <c r="G202"/>
      <c r="H202"/>
      <c r="I202"/>
      <c r="J202"/>
    </row>
    <row r="203" spans="1:10">
      <c r="A203" s="60" t="s">
        <v>57</v>
      </c>
      <c r="B203" s="12" t="s">
        <v>4</v>
      </c>
      <c r="C203" s="15">
        <v>92.64705882352942</v>
      </c>
      <c r="F203"/>
      <c r="G203"/>
      <c r="H203"/>
      <c r="I203"/>
      <c r="J203"/>
    </row>
    <row r="204" spans="1:10">
      <c r="A204" s="60"/>
      <c r="B204" s="12" t="s">
        <v>5</v>
      </c>
      <c r="C204" s="15">
        <v>92.203389830508485</v>
      </c>
      <c r="F204"/>
      <c r="G204"/>
      <c r="H204"/>
      <c r="I204"/>
      <c r="J204"/>
    </row>
    <row r="205" spans="1:10">
      <c r="A205" s="60" t="s">
        <v>8</v>
      </c>
      <c r="B205" s="12" t="s">
        <v>15</v>
      </c>
      <c r="C205" s="15">
        <v>92.639999999999986</v>
      </c>
      <c r="F205"/>
      <c r="G205"/>
      <c r="H205"/>
      <c r="I205"/>
      <c r="J205"/>
    </row>
    <row r="206" spans="1:10">
      <c r="A206" s="60"/>
      <c r="B206" s="12" t="s">
        <v>58</v>
      </c>
      <c r="C206" s="15">
        <v>92</v>
      </c>
      <c r="F206"/>
      <c r="G206"/>
      <c r="H206"/>
      <c r="I206"/>
      <c r="J206"/>
    </row>
    <row r="207" spans="1:10">
      <c r="A207" s="60" t="s">
        <v>59</v>
      </c>
      <c r="B207" s="12">
        <v>9</v>
      </c>
      <c r="C207" s="15">
        <v>92.222222222222214</v>
      </c>
      <c r="F207"/>
      <c r="G207"/>
      <c r="H207"/>
      <c r="I207"/>
      <c r="J207"/>
    </row>
    <row r="208" spans="1:10">
      <c r="A208" s="60"/>
      <c r="B208" s="12">
        <v>10</v>
      </c>
      <c r="C208" s="15">
        <v>93.25</v>
      </c>
      <c r="F208"/>
      <c r="G208"/>
      <c r="H208"/>
      <c r="I208"/>
      <c r="J208"/>
    </row>
    <row r="209" spans="1:10">
      <c r="A209" s="60"/>
      <c r="B209" s="12">
        <v>11</v>
      </c>
      <c r="C209" s="15">
        <v>94.175824175824175</v>
      </c>
      <c r="F209"/>
      <c r="G209"/>
      <c r="H209"/>
      <c r="I209"/>
      <c r="J209"/>
    </row>
    <row r="210" spans="1:10">
      <c r="A210" s="60"/>
      <c r="B210" s="12">
        <v>12</v>
      </c>
      <c r="C210" s="15">
        <v>90</v>
      </c>
      <c r="F210"/>
      <c r="G210"/>
      <c r="H210"/>
      <c r="I210"/>
      <c r="J210"/>
    </row>
    <row r="211" spans="1:10">
      <c r="A211" s="60"/>
      <c r="B211" s="12">
        <v>13</v>
      </c>
      <c r="C211" s="15">
        <v>89</v>
      </c>
      <c r="F211"/>
      <c r="G211"/>
      <c r="H211"/>
      <c r="I211"/>
      <c r="J211"/>
    </row>
    <row r="212" spans="1:10">
      <c r="A212" s="57" t="s">
        <v>259</v>
      </c>
      <c r="F212"/>
      <c r="G212"/>
      <c r="H212"/>
      <c r="I212"/>
      <c r="J212"/>
    </row>
    <row r="213" spans="1:10">
      <c r="F213"/>
      <c r="G213"/>
      <c r="H213"/>
      <c r="I213"/>
      <c r="J213"/>
    </row>
    <row r="214" spans="1:10">
      <c r="F214"/>
      <c r="G214"/>
      <c r="H214"/>
      <c r="I214"/>
      <c r="J214"/>
    </row>
    <row r="215" spans="1:10">
      <c r="F215"/>
      <c r="G215"/>
      <c r="H215"/>
      <c r="I215"/>
      <c r="J215"/>
    </row>
    <row r="216" spans="1:10">
      <c r="A216" s="59" t="s">
        <v>70</v>
      </c>
      <c r="B216" s="59"/>
      <c r="C216" s="59"/>
      <c r="F216"/>
      <c r="G216"/>
      <c r="H216"/>
      <c r="I216"/>
      <c r="J216"/>
    </row>
    <row r="217" spans="1:10">
      <c r="A217" s="61" t="s">
        <v>216</v>
      </c>
      <c r="B217" s="61"/>
      <c r="C217" s="61"/>
      <c r="F217"/>
      <c r="G217"/>
      <c r="H217"/>
      <c r="I217"/>
      <c r="J217"/>
    </row>
    <row r="218" spans="1:10">
      <c r="A218" s="60" t="s">
        <v>57</v>
      </c>
      <c r="B218" s="12" t="s">
        <v>4</v>
      </c>
      <c r="C218" s="15">
        <v>91.617647058823536</v>
      </c>
      <c r="F218"/>
      <c r="G218"/>
      <c r="H218"/>
      <c r="I218"/>
      <c r="J218"/>
    </row>
    <row r="219" spans="1:10">
      <c r="A219" s="60"/>
      <c r="B219" s="12" t="s">
        <v>5</v>
      </c>
      <c r="C219" s="15">
        <v>88.305084745762713</v>
      </c>
      <c r="F219"/>
      <c r="G219"/>
      <c r="H219"/>
      <c r="I219"/>
      <c r="J219"/>
    </row>
    <row r="220" spans="1:10">
      <c r="A220" s="60" t="s">
        <v>8</v>
      </c>
      <c r="B220" s="12" t="s">
        <v>15</v>
      </c>
      <c r="C220" s="15">
        <v>89.48</v>
      </c>
      <c r="F220"/>
      <c r="G220"/>
      <c r="H220"/>
      <c r="I220"/>
      <c r="J220"/>
    </row>
    <row r="221" spans="1:10">
      <c r="A221" s="60"/>
      <c r="B221" s="12" t="s">
        <v>58</v>
      </c>
      <c r="C221" s="15">
        <v>88.958333333333343</v>
      </c>
      <c r="F221"/>
      <c r="G221"/>
      <c r="H221"/>
      <c r="I221"/>
      <c r="J221"/>
    </row>
    <row r="222" spans="1:10">
      <c r="A222" s="60" t="s">
        <v>59</v>
      </c>
      <c r="B222" s="12">
        <v>9</v>
      </c>
      <c r="C222" s="15">
        <v>88.968253968253975</v>
      </c>
      <c r="F222"/>
      <c r="G222"/>
      <c r="H222"/>
      <c r="I222"/>
      <c r="J222"/>
    </row>
    <row r="223" spans="1:10">
      <c r="A223" s="60"/>
      <c r="B223" s="12">
        <v>10</v>
      </c>
      <c r="C223" s="15">
        <v>91.125</v>
      </c>
      <c r="F223"/>
      <c r="G223"/>
      <c r="H223"/>
      <c r="I223"/>
      <c r="J223"/>
    </row>
    <row r="224" spans="1:10">
      <c r="A224" s="60"/>
      <c r="B224" s="12">
        <v>11</v>
      </c>
      <c r="C224" s="15">
        <v>89.45054945054946</v>
      </c>
      <c r="F224"/>
      <c r="G224"/>
      <c r="H224"/>
      <c r="I224"/>
      <c r="J224"/>
    </row>
    <row r="225" spans="1:10">
      <c r="A225" s="60"/>
      <c r="B225" s="12">
        <v>12</v>
      </c>
      <c r="C225" s="15">
        <v>88.082191780821915</v>
      </c>
      <c r="F225"/>
      <c r="G225"/>
      <c r="H225"/>
      <c r="I225"/>
      <c r="J225"/>
    </row>
    <row r="226" spans="1:10">
      <c r="A226" s="60"/>
      <c r="B226" s="12">
        <v>13</v>
      </c>
      <c r="C226" s="15">
        <v>84</v>
      </c>
      <c r="F226"/>
      <c r="G226"/>
      <c r="H226"/>
      <c r="I226"/>
      <c r="J226"/>
    </row>
    <row r="227" spans="1:10">
      <c r="A227" s="57" t="s">
        <v>259</v>
      </c>
      <c r="F227"/>
      <c r="G227"/>
      <c r="H227"/>
      <c r="I227"/>
      <c r="J227"/>
    </row>
    <row r="228" spans="1:10">
      <c r="F228"/>
      <c r="G228"/>
      <c r="H228"/>
      <c r="I228"/>
      <c r="J228"/>
    </row>
    <row r="229" spans="1:10">
      <c r="A229" s="59" t="s">
        <v>71</v>
      </c>
      <c r="B229" s="59"/>
      <c r="C229" s="59"/>
      <c r="F229"/>
      <c r="G229"/>
      <c r="H229"/>
      <c r="I229"/>
      <c r="J229"/>
    </row>
    <row r="230" spans="1:10">
      <c r="A230" s="61" t="s">
        <v>217</v>
      </c>
      <c r="B230" s="61"/>
      <c r="C230" s="61"/>
      <c r="F230"/>
      <c r="G230"/>
      <c r="H230"/>
      <c r="I230"/>
      <c r="J230"/>
    </row>
    <row r="231" spans="1:10">
      <c r="A231" s="60" t="s">
        <v>57</v>
      </c>
      <c r="B231" s="12" t="s">
        <v>4</v>
      </c>
      <c r="C231" s="15">
        <v>93.67647058823529</v>
      </c>
      <c r="F231"/>
      <c r="G231"/>
      <c r="H231"/>
      <c r="I231"/>
      <c r="J231"/>
    </row>
    <row r="232" spans="1:10">
      <c r="A232" s="60"/>
      <c r="B232" s="12" t="s">
        <v>5</v>
      </c>
      <c r="C232" s="15">
        <v>90.875706214689274</v>
      </c>
      <c r="F232"/>
      <c r="G232"/>
      <c r="H232"/>
      <c r="I232"/>
      <c r="J232"/>
    </row>
    <row r="233" spans="1:10">
      <c r="A233" s="60" t="s">
        <v>8</v>
      </c>
      <c r="B233" s="12" t="s">
        <v>15</v>
      </c>
      <c r="C233" s="15">
        <v>91.28</v>
      </c>
      <c r="F233"/>
      <c r="G233"/>
      <c r="H233"/>
      <c r="I233"/>
      <c r="J233"/>
    </row>
    <row r="234" spans="1:10">
      <c r="A234" s="60"/>
      <c r="B234" s="12" t="s">
        <v>58</v>
      </c>
      <c r="C234" s="15">
        <v>92.041666666666671</v>
      </c>
      <c r="F234"/>
      <c r="G234"/>
      <c r="H234"/>
      <c r="I234"/>
      <c r="J234"/>
    </row>
    <row r="235" spans="1:10">
      <c r="A235" s="60" t="s">
        <v>59</v>
      </c>
      <c r="B235" s="12">
        <v>9</v>
      </c>
      <c r="C235" s="15">
        <v>90.079365079365076</v>
      </c>
      <c r="F235"/>
      <c r="G235"/>
      <c r="H235"/>
      <c r="I235"/>
      <c r="J235"/>
    </row>
    <row r="236" spans="1:10">
      <c r="A236" s="60"/>
      <c r="B236" s="12">
        <v>10</v>
      </c>
      <c r="C236" s="15">
        <v>93.5625</v>
      </c>
      <c r="F236"/>
      <c r="G236"/>
      <c r="H236"/>
      <c r="I236"/>
      <c r="J236"/>
    </row>
    <row r="237" spans="1:10">
      <c r="A237" s="60"/>
      <c r="B237" s="12">
        <v>11</v>
      </c>
      <c r="C237" s="15">
        <v>92.747252747252759</v>
      </c>
      <c r="F237"/>
      <c r="G237"/>
      <c r="H237"/>
      <c r="I237"/>
      <c r="J237"/>
    </row>
    <row r="238" spans="1:10">
      <c r="A238" s="60"/>
      <c r="B238" s="12">
        <v>12</v>
      </c>
      <c r="C238" s="15">
        <v>89.452054794520549</v>
      </c>
      <c r="F238"/>
      <c r="G238"/>
      <c r="H238"/>
      <c r="I238"/>
      <c r="J238"/>
    </row>
    <row r="239" spans="1:10">
      <c r="A239" s="60"/>
      <c r="B239" s="12">
        <v>13</v>
      </c>
      <c r="C239" s="15">
        <v>90.5</v>
      </c>
      <c r="F239"/>
      <c r="G239"/>
      <c r="H239"/>
      <c r="I239"/>
      <c r="J239"/>
    </row>
    <row r="240" spans="1:10">
      <c r="A240" s="57" t="s">
        <v>259</v>
      </c>
      <c r="F240"/>
      <c r="G240"/>
      <c r="H240"/>
      <c r="I240"/>
      <c r="J240"/>
    </row>
    <row r="241" spans="1:10">
      <c r="F241"/>
      <c r="G241"/>
      <c r="H241"/>
      <c r="I241"/>
      <c r="J241"/>
    </row>
    <row r="242" spans="1:10">
      <c r="F242"/>
      <c r="G242"/>
      <c r="H242"/>
      <c r="I242"/>
      <c r="J242"/>
    </row>
    <row r="243" spans="1:10">
      <c r="F243"/>
      <c r="G243"/>
      <c r="H243"/>
      <c r="I243"/>
      <c r="J243"/>
    </row>
    <row r="244" spans="1:10">
      <c r="A244" s="59" t="s">
        <v>72</v>
      </c>
      <c r="B244" s="59"/>
      <c r="C244" s="59"/>
      <c r="F244"/>
      <c r="G244"/>
      <c r="H244"/>
      <c r="I244"/>
      <c r="J244"/>
    </row>
    <row r="245" spans="1:10">
      <c r="A245" s="61" t="s">
        <v>218</v>
      </c>
      <c r="B245" s="61"/>
      <c r="C245" s="61"/>
      <c r="F245"/>
      <c r="G245"/>
      <c r="H245"/>
      <c r="I245"/>
      <c r="J245"/>
    </row>
    <row r="246" spans="1:10">
      <c r="A246" s="60" t="s">
        <v>57</v>
      </c>
      <c r="B246" s="12" t="s">
        <v>4</v>
      </c>
      <c r="C246" s="15">
        <v>79.558823529411768</v>
      </c>
      <c r="F246"/>
      <c r="G246"/>
      <c r="H246"/>
      <c r="I246"/>
      <c r="J246"/>
    </row>
    <row r="247" spans="1:10">
      <c r="A247" s="60"/>
      <c r="B247" s="12" t="s">
        <v>5</v>
      </c>
      <c r="C247" s="15">
        <v>85.367231638418076</v>
      </c>
      <c r="F247"/>
      <c r="G247"/>
      <c r="H247"/>
      <c r="I247"/>
      <c r="J247"/>
    </row>
    <row r="248" spans="1:10">
      <c r="A248" s="60" t="s">
        <v>8</v>
      </c>
      <c r="B248" s="12" t="s">
        <v>15</v>
      </c>
      <c r="C248" s="15">
        <v>80.8</v>
      </c>
      <c r="F248"/>
      <c r="G248"/>
      <c r="H248"/>
      <c r="I248"/>
      <c r="J248"/>
    </row>
    <row r="249" spans="1:10">
      <c r="A249" s="60"/>
      <c r="B249" s="12" t="s">
        <v>58</v>
      </c>
      <c r="C249" s="15">
        <v>86.833333333333343</v>
      </c>
      <c r="F249"/>
      <c r="G249"/>
      <c r="H249"/>
      <c r="I249"/>
      <c r="J249"/>
    </row>
    <row r="250" spans="1:10">
      <c r="A250" s="60" t="s">
        <v>59</v>
      </c>
      <c r="B250" s="12">
        <v>9</v>
      </c>
      <c r="C250" s="15">
        <v>87.142857142857139</v>
      </c>
      <c r="F250"/>
      <c r="G250"/>
      <c r="H250"/>
      <c r="I250"/>
      <c r="J250"/>
    </row>
    <row r="251" spans="1:10">
      <c r="A251" s="60"/>
      <c r="B251" s="12">
        <v>10</v>
      </c>
      <c r="C251" s="15">
        <v>86.4375</v>
      </c>
      <c r="F251"/>
      <c r="G251"/>
      <c r="H251"/>
      <c r="I251"/>
      <c r="J251"/>
    </row>
    <row r="252" spans="1:10">
      <c r="A252" s="60"/>
      <c r="B252" s="12">
        <v>11</v>
      </c>
      <c r="C252" s="15">
        <v>79.890109890109898</v>
      </c>
      <c r="F252"/>
      <c r="G252"/>
      <c r="H252"/>
      <c r="I252"/>
      <c r="J252"/>
    </row>
    <row r="253" spans="1:10">
      <c r="A253" s="60"/>
      <c r="B253" s="12">
        <v>12</v>
      </c>
      <c r="C253" s="15">
        <v>78.493150684931507</v>
      </c>
      <c r="F253"/>
      <c r="G253"/>
      <c r="H253"/>
      <c r="I253"/>
      <c r="J253"/>
    </row>
    <row r="254" spans="1:10">
      <c r="A254" s="60"/>
      <c r="B254" s="12">
        <v>13</v>
      </c>
      <c r="C254" s="15">
        <v>80.75</v>
      </c>
      <c r="F254"/>
      <c r="G254"/>
      <c r="H254"/>
      <c r="I254"/>
      <c r="J254"/>
    </row>
    <row r="255" spans="1:10">
      <c r="A255" s="57" t="s">
        <v>259</v>
      </c>
      <c r="F255"/>
      <c r="G255"/>
      <c r="H255"/>
      <c r="I255"/>
      <c r="J255"/>
    </row>
    <row r="256" spans="1:10">
      <c r="A256" s="59" t="s">
        <v>73</v>
      </c>
      <c r="B256" s="59"/>
      <c r="C256" s="59"/>
      <c r="F256"/>
      <c r="G256"/>
      <c r="H256"/>
      <c r="I256"/>
      <c r="J256"/>
    </row>
    <row r="257" spans="1:10">
      <c r="A257" s="61" t="s">
        <v>219</v>
      </c>
      <c r="B257" s="61"/>
      <c r="C257" s="61"/>
      <c r="F257"/>
      <c r="G257"/>
      <c r="H257"/>
      <c r="I257"/>
      <c r="J257"/>
    </row>
    <row r="258" spans="1:10">
      <c r="A258" s="60" t="s">
        <v>57</v>
      </c>
      <c r="B258" s="12" t="s">
        <v>4</v>
      </c>
      <c r="C258" s="15">
        <v>91.691176470588246</v>
      </c>
      <c r="F258"/>
      <c r="G258"/>
      <c r="H258"/>
      <c r="I258"/>
      <c r="J258"/>
    </row>
    <row r="259" spans="1:10">
      <c r="A259" s="60"/>
      <c r="B259" s="12" t="s">
        <v>5</v>
      </c>
      <c r="C259" s="15">
        <v>88.446327683615806</v>
      </c>
      <c r="F259"/>
      <c r="G259"/>
      <c r="H259"/>
      <c r="I259"/>
      <c r="J259"/>
    </row>
    <row r="260" spans="1:10">
      <c r="A260" s="60" t="s">
        <v>8</v>
      </c>
      <c r="B260" s="12" t="s">
        <v>15</v>
      </c>
      <c r="C260" s="15">
        <v>87.96</v>
      </c>
      <c r="F260"/>
      <c r="G260"/>
      <c r="H260"/>
      <c r="I260"/>
      <c r="J260"/>
    </row>
    <row r="261" spans="1:10">
      <c r="A261" s="60"/>
      <c r="B261" s="12" t="s">
        <v>58</v>
      </c>
      <c r="C261" s="15">
        <v>90.791666666666671</v>
      </c>
      <c r="F261"/>
      <c r="G261"/>
      <c r="H261"/>
      <c r="I261"/>
      <c r="J261"/>
    </row>
    <row r="262" spans="1:10">
      <c r="A262" s="60" t="s">
        <v>59</v>
      </c>
      <c r="B262" s="12">
        <v>9</v>
      </c>
      <c r="C262" s="15">
        <v>90.793650793650784</v>
      </c>
      <c r="F262"/>
      <c r="G262"/>
      <c r="H262"/>
      <c r="I262"/>
      <c r="J262"/>
    </row>
    <row r="263" spans="1:10">
      <c r="A263" s="60"/>
      <c r="B263" s="12">
        <v>10</v>
      </c>
      <c r="C263" s="15">
        <v>89.6875</v>
      </c>
      <c r="F263"/>
      <c r="G263"/>
      <c r="H263"/>
      <c r="I263"/>
      <c r="J263"/>
    </row>
    <row r="264" spans="1:10">
      <c r="A264" s="60"/>
      <c r="B264" s="12">
        <v>11</v>
      </c>
      <c r="C264" s="15">
        <v>90.439560439560438</v>
      </c>
      <c r="F264"/>
      <c r="G264"/>
      <c r="H264"/>
      <c r="I264"/>
      <c r="J264"/>
    </row>
    <row r="265" spans="1:10">
      <c r="A265" s="60"/>
      <c r="B265" s="12">
        <v>12</v>
      </c>
      <c r="C265" s="15">
        <v>86.849315068493155</v>
      </c>
      <c r="F265"/>
      <c r="G265"/>
      <c r="H265"/>
      <c r="I265"/>
      <c r="J265"/>
    </row>
    <row r="266" spans="1:10">
      <c r="A266" s="60"/>
      <c r="B266" s="12">
        <v>13</v>
      </c>
      <c r="C266" s="15">
        <v>85.5</v>
      </c>
      <c r="F266"/>
      <c r="G266"/>
      <c r="H266"/>
      <c r="I266"/>
      <c r="J266"/>
    </row>
    <row r="267" spans="1:10">
      <c r="A267" s="57" t="s">
        <v>259</v>
      </c>
      <c r="F267"/>
      <c r="G267"/>
      <c r="H267"/>
      <c r="I267"/>
      <c r="J267"/>
    </row>
    <row r="268" spans="1:10">
      <c r="F268"/>
      <c r="G268"/>
      <c r="H268"/>
      <c r="I268"/>
      <c r="J268"/>
    </row>
    <row r="269" spans="1:10">
      <c r="F269"/>
      <c r="G269"/>
      <c r="H269"/>
      <c r="I269"/>
      <c r="J269"/>
    </row>
    <row r="270" spans="1:10">
      <c r="A270" s="59" t="s">
        <v>74</v>
      </c>
      <c r="B270" s="59"/>
      <c r="C270" s="59"/>
      <c r="F270"/>
      <c r="G270"/>
      <c r="H270"/>
      <c r="I270"/>
      <c r="J270"/>
    </row>
    <row r="271" spans="1:10">
      <c r="A271" s="61" t="s">
        <v>220</v>
      </c>
      <c r="B271" s="61"/>
      <c r="C271" s="61"/>
      <c r="F271"/>
      <c r="G271"/>
      <c r="H271"/>
      <c r="I271"/>
      <c r="J271"/>
    </row>
    <row r="272" spans="1:10">
      <c r="A272" s="60" t="s">
        <v>57</v>
      </c>
      <c r="B272" s="12" t="s">
        <v>4</v>
      </c>
      <c r="C272" s="15">
        <v>91.25</v>
      </c>
      <c r="F272"/>
      <c r="G272"/>
      <c r="H272"/>
      <c r="I272"/>
      <c r="J272"/>
    </row>
    <row r="273" spans="1:10">
      <c r="A273" s="60"/>
      <c r="B273" s="12" t="s">
        <v>5</v>
      </c>
      <c r="C273" s="15">
        <v>89.180790960451972</v>
      </c>
      <c r="F273"/>
      <c r="G273"/>
      <c r="H273"/>
      <c r="I273"/>
      <c r="J273"/>
    </row>
    <row r="274" spans="1:10">
      <c r="A274" s="60" t="s">
        <v>8</v>
      </c>
      <c r="B274" s="12" t="s">
        <v>15</v>
      </c>
      <c r="C274" s="15">
        <v>91.28</v>
      </c>
      <c r="F274"/>
      <c r="G274"/>
      <c r="H274"/>
      <c r="I274"/>
      <c r="J274"/>
    </row>
    <row r="275" spans="1:10">
      <c r="A275" s="60"/>
      <c r="B275" s="12" t="s">
        <v>58</v>
      </c>
      <c r="C275" s="15">
        <v>88.166666666666657</v>
      </c>
      <c r="F275"/>
      <c r="G275"/>
      <c r="H275"/>
      <c r="I275"/>
      <c r="J275"/>
    </row>
    <row r="276" spans="1:10">
      <c r="A276" s="60" t="s">
        <v>59</v>
      </c>
      <c r="B276" s="12">
        <v>9</v>
      </c>
      <c r="C276" s="15">
        <v>85.634920634920633</v>
      </c>
      <c r="F276"/>
      <c r="G276"/>
      <c r="H276"/>
      <c r="I276"/>
      <c r="J276"/>
    </row>
    <row r="277" spans="1:10">
      <c r="A277" s="60"/>
      <c r="B277" s="12" t="s">
        <v>60</v>
      </c>
      <c r="C277" s="15">
        <v>91.5625</v>
      </c>
      <c r="F277"/>
      <c r="G277"/>
      <c r="H277"/>
      <c r="I277"/>
      <c r="J277"/>
    </row>
    <row r="278" spans="1:10">
      <c r="A278" s="60"/>
      <c r="B278" s="12" t="s">
        <v>61</v>
      </c>
      <c r="C278" s="15">
        <v>92.087912087912088</v>
      </c>
      <c r="F278"/>
      <c r="G278"/>
      <c r="H278"/>
      <c r="I278"/>
      <c r="J278"/>
    </row>
    <row r="279" spans="1:10">
      <c r="A279" s="60"/>
      <c r="B279" s="12" t="s">
        <v>62</v>
      </c>
      <c r="C279" s="15">
        <v>91.095890410958901</v>
      </c>
      <c r="F279"/>
      <c r="G279"/>
      <c r="H279"/>
      <c r="I279"/>
      <c r="J279"/>
    </row>
    <row r="280" spans="1:10">
      <c r="A280" s="60"/>
      <c r="B280" s="12" t="s">
        <v>63</v>
      </c>
      <c r="C280" s="15">
        <v>87.75</v>
      </c>
      <c r="F280"/>
      <c r="G280"/>
      <c r="H280"/>
      <c r="I280"/>
      <c r="J280"/>
    </row>
    <row r="281" spans="1:10">
      <c r="A281" s="57" t="s">
        <v>259</v>
      </c>
      <c r="F281"/>
      <c r="G281"/>
      <c r="H281"/>
      <c r="I281"/>
      <c r="J281"/>
    </row>
    <row r="282" spans="1:10">
      <c r="F282"/>
      <c r="G282"/>
      <c r="H282"/>
      <c r="I282"/>
      <c r="J282"/>
    </row>
    <row r="283" spans="1:10">
      <c r="F283"/>
      <c r="G283"/>
      <c r="H283"/>
      <c r="I283"/>
      <c r="J283"/>
    </row>
    <row r="284" spans="1:10">
      <c r="F284"/>
      <c r="G284"/>
      <c r="H284"/>
      <c r="I284"/>
      <c r="J284"/>
    </row>
    <row r="285" spans="1:10">
      <c r="F285"/>
      <c r="G285"/>
      <c r="H285"/>
      <c r="I285"/>
      <c r="J285"/>
    </row>
    <row r="286" spans="1:10">
      <c r="A286" s="59" t="s">
        <v>75</v>
      </c>
      <c r="B286" s="59"/>
      <c r="C286" s="59"/>
      <c r="F286"/>
      <c r="G286"/>
      <c r="H286"/>
      <c r="I286"/>
      <c r="J286"/>
    </row>
    <row r="287" spans="1:10">
      <c r="A287" s="61" t="s">
        <v>221</v>
      </c>
      <c r="B287" s="61"/>
      <c r="C287" s="61"/>
      <c r="F287"/>
      <c r="G287"/>
      <c r="H287"/>
      <c r="I287"/>
      <c r="J287"/>
    </row>
    <row r="288" spans="1:10">
      <c r="A288" s="60" t="s">
        <v>57</v>
      </c>
      <c r="B288" s="12" t="s">
        <v>4</v>
      </c>
      <c r="C288" s="15">
        <v>91.985294117647072</v>
      </c>
      <c r="F288"/>
      <c r="G288"/>
      <c r="H288"/>
      <c r="I288"/>
      <c r="J288"/>
    </row>
    <row r="289" spans="1:10">
      <c r="A289" s="60"/>
      <c r="B289" s="12" t="s">
        <v>5</v>
      </c>
      <c r="C289" s="15">
        <v>89.491525423728802</v>
      </c>
      <c r="F289"/>
      <c r="G289"/>
      <c r="H289"/>
      <c r="I289"/>
      <c r="J289"/>
    </row>
    <row r="290" spans="1:10">
      <c r="A290" s="60" t="s">
        <v>8</v>
      </c>
      <c r="B290" s="12" t="s">
        <v>15</v>
      </c>
      <c r="C290" s="15">
        <v>89.76</v>
      </c>
      <c r="F290"/>
      <c r="G290"/>
      <c r="H290"/>
      <c r="I290"/>
      <c r="J290"/>
    </row>
    <row r="291" spans="1:10">
      <c r="A291" s="60"/>
      <c r="B291" s="12" t="s">
        <v>58</v>
      </c>
      <c r="C291" s="15">
        <v>90.625</v>
      </c>
      <c r="F291"/>
      <c r="G291"/>
      <c r="H291"/>
      <c r="I291"/>
      <c r="J291"/>
    </row>
    <row r="292" spans="1:10">
      <c r="A292" s="60" t="s">
        <v>59</v>
      </c>
      <c r="B292" s="12">
        <v>9</v>
      </c>
      <c r="C292" s="15">
        <v>91.428571428571416</v>
      </c>
      <c r="F292"/>
      <c r="G292"/>
      <c r="H292"/>
      <c r="I292"/>
      <c r="J292"/>
    </row>
    <row r="293" spans="1:10">
      <c r="A293" s="60"/>
      <c r="B293" s="12" t="s">
        <v>60</v>
      </c>
      <c r="C293" s="15">
        <v>92.8125</v>
      </c>
      <c r="F293"/>
      <c r="G293"/>
      <c r="H293"/>
      <c r="I293"/>
      <c r="J293"/>
    </row>
    <row r="294" spans="1:10">
      <c r="A294" s="60"/>
      <c r="B294" s="12" t="s">
        <v>61</v>
      </c>
      <c r="C294" s="15">
        <v>90</v>
      </c>
      <c r="F294"/>
      <c r="G294"/>
      <c r="H294"/>
      <c r="I294"/>
      <c r="J294"/>
    </row>
    <row r="295" spans="1:10">
      <c r="A295" s="60"/>
      <c r="B295" s="12" t="s">
        <v>62</v>
      </c>
      <c r="C295" s="15">
        <v>85.479452054794521</v>
      </c>
      <c r="F295"/>
      <c r="G295"/>
      <c r="H295"/>
      <c r="I295"/>
      <c r="J295"/>
    </row>
    <row r="296" spans="1:10">
      <c r="A296" s="60"/>
      <c r="B296" s="12" t="s">
        <v>63</v>
      </c>
      <c r="C296" s="15">
        <v>84.75</v>
      </c>
      <c r="F296"/>
      <c r="G296"/>
      <c r="H296"/>
      <c r="I296"/>
      <c r="J296"/>
    </row>
    <row r="297" spans="1:10">
      <c r="A297" s="57" t="s">
        <v>259</v>
      </c>
      <c r="F297"/>
      <c r="G297"/>
      <c r="H297"/>
      <c r="I297"/>
      <c r="J297"/>
    </row>
    <row r="298" spans="1:10">
      <c r="F298"/>
      <c r="G298"/>
      <c r="H298"/>
      <c r="I298"/>
      <c r="J298"/>
    </row>
    <row r="299" spans="1:10">
      <c r="F299"/>
      <c r="G299"/>
      <c r="H299"/>
      <c r="I299"/>
      <c r="J299"/>
    </row>
    <row r="300" spans="1:10">
      <c r="F300"/>
      <c r="G300"/>
      <c r="H300"/>
      <c r="I300"/>
      <c r="J300"/>
    </row>
    <row r="301" spans="1:10">
      <c r="A301" s="59" t="s">
        <v>76</v>
      </c>
      <c r="B301" s="59"/>
      <c r="C301" s="59"/>
      <c r="F301"/>
      <c r="G301"/>
      <c r="H301"/>
      <c r="I301"/>
      <c r="J301"/>
    </row>
    <row r="302" spans="1:10">
      <c r="A302" s="61" t="s">
        <v>222</v>
      </c>
      <c r="B302" s="61"/>
      <c r="C302" s="61"/>
      <c r="F302"/>
      <c r="G302"/>
      <c r="H302"/>
      <c r="I302"/>
      <c r="J302"/>
    </row>
    <row r="303" spans="1:10">
      <c r="A303" s="60" t="s">
        <v>8</v>
      </c>
      <c r="B303" s="12" t="s">
        <v>15</v>
      </c>
      <c r="C303" s="15">
        <v>92.53012048192771</v>
      </c>
      <c r="F303"/>
      <c r="G303"/>
      <c r="H303"/>
      <c r="I303"/>
      <c r="J303"/>
    </row>
    <row r="304" spans="1:10">
      <c r="A304" s="60"/>
      <c r="B304" s="12" t="s">
        <v>58</v>
      </c>
      <c r="C304" s="15">
        <v>93.018867924528308</v>
      </c>
      <c r="F304"/>
      <c r="G304"/>
      <c r="H304"/>
      <c r="I304"/>
      <c r="J304"/>
    </row>
    <row r="305" spans="1:10">
      <c r="A305" s="60" t="s">
        <v>59</v>
      </c>
      <c r="B305" s="12">
        <v>9</v>
      </c>
      <c r="C305" s="15">
        <v>91.951219512195124</v>
      </c>
      <c r="F305"/>
      <c r="G305"/>
      <c r="H305"/>
      <c r="I305"/>
      <c r="J305"/>
    </row>
    <row r="306" spans="1:10">
      <c r="A306" s="60"/>
      <c r="B306" s="12">
        <v>10</v>
      </c>
      <c r="C306" s="15">
        <v>95.416666666666657</v>
      </c>
      <c r="F306"/>
      <c r="G306"/>
      <c r="H306"/>
      <c r="I306"/>
      <c r="J306"/>
    </row>
    <row r="307" spans="1:10">
      <c r="A307" s="60"/>
      <c r="B307" s="12">
        <v>11</v>
      </c>
      <c r="C307" s="15">
        <v>96.84210526315789</v>
      </c>
      <c r="F307"/>
      <c r="G307"/>
      <c r="H307"/>
      <c r="I307"/>
      <c r="J307"/>
    </row>
    <row r="308" spans="1:10">
      <c r="A308" s="60"/>
      <c r="B308" s="12">
        <v>12</v>
      </c>
      <c r="C308" s="15">
        <v>86.5</v>
      </c>
      <c r="F308"/>
      <c r="G308"/>
      <c r="H308"/>
      <c r="I308"/>
      <c r="J308"/>
    </row>
    <row r="309" spans="1:10">
      <c r="A309" s="60"/>
      <c r="B309" s="12">
        <v>13</v>
      </c>
      <c r="C309" s="15">
        <v>86.25</v>
      </c>
      <c r="F309"/>
      <c r="G309"/>
      <c r="H309"/>
      <c r="I309"/>
      <c r="J309"/>
    </row>
    <row r="310" spans="1:10">
      <c r="A310" s="57" t="s">
        <v>259</v>
      </c>
      <c r="F310"/>
      <c r="G310"/>
      <c r="H310"/>
      <c r="I310"/>
      <c r="J310"/>
    </row>
    <row r="311" spans="1:10">
      <c r="F311"/>
      <c r="G311"/>
      <c r="H311"/>
      <c r="I311"/>
      <c r="J311"/>
    </row>
    <row r="312" spans="1:10">
      <c r="F312"/>
      <c r="G312"/>
      <c r="H312"/>
      <c r="I312"/>
      <c r="J312"/>
    </row>
    <row r="313" spans="1:10">
      <c r="F313"/>
      <c r="G313"/>
      <c r="H313"/>
      <c r="I313"/>
      <c r="J313"/>
    </row>
    <row r="314" spans="1:10">
      <c r="A314" s="59" t="s">
        <v>77</v>
      </c>
      <c r="B314" s="59"/>
      <c r="C314" s="59"/>
      <c r="F314"/>
      <c r="G314"/>
      <c r="H314"/>
      <c r="I314"/>
      <c r="J314"/>
    </row>
    <row r="315" spans="1:10">
      <c r="A315" s="71" t="s">
        <v>223</v>
      </c>
      <c r="B315" s="71"/>
      <c r="C315" s="71"/>
      <c r="F315"/>
      <c r="G315"/>
      <c r="H315"/>
      <c r="I315"/>
      <c r="J315"/>
    </row>
    <row r="316" spans="1:10">
      <c r="A316" s="60" t="s">
        <v>8</v>
      </c>
      <c r="B316" s="12" t="s">
        <v>15</v>
      </c>
      <c r="C316" s="15">
        <v>96.144578313253021</v>
      </c>
      <c r="F316"/>
      <c r="G316"/>
      <c r="H316"/>
      <c r="I316"/>
      <c r="J316"/>
    </row>
    <row r="317" spans="1:10">
      <c r="A317" s="60"/>
      <c r="B317" s="12" t="s">
        <v>58</v>
      </c>
      <c r="C317" s="15">
        <v>96.792452830188694</v>
      </c>
      <c r="F317"/>
      <c r="G317"/>
      <c r="H317"/>
      <c r="I317"/>
      <c r="J317"/>
    </row>
    <row r="318" spans="1:10">
      <c r="A318" s="60" t="s">
        <v>59</v>
      </c>
      <c r="B318" s="12">
        <v>9</v>
      </c>
      <c r="C318" s="15">
        <v>95.609756097560975</v>
      </c>
      <c r="F318"/>
      <c r="G318"/>
      <c r="H318"/>
      <c r="I318"/>
      <c r="J318"/>
    </row>
    <row r="319" spans="1:10">
      <c r="A319" s="60"/>
      <c r="B319" s="12">
        <v>10</v>
      </c>
      <c r="C319" s="15">
        <v>96.875</v>
      </c>
      <c r="F319"/>
      <c r="G319"/>
      <c r="H319"/>
      <c r="I319"/>
      <c r="J319"/>
    </row>
    <row r="320" spans="1:10">
      <c r="A320" s="60"/>
      <c r="B320" s="12">
        <v>11</v>
      </c>
      <c r="C320" s="15">
        <v>97.89473684210526</v>
      </c>
      <c r="F320"/>
      <c r="G320"/>
      <c r="H320"/>
      <c r="I320"/>
      <c r="J320"/>
    </row>
    <row r="321" spans="1:10">
      <c r="A321" s="60"/>
      <c r="B321" s="12">
        <v>12</v>
      </c>
      <c r="C321" s="15">
        <v>97.5</v>
      </c>
      <c r="F321"/>
      <c r="G321"/>
      <c r="H321"/>
      <c r="I321"/>
      <c r="J321"/>
    </row>
    <row r="322" spans="1:10">
      <c r="A322" s="60"/>
      <c r="B322" s="12">
        <v>13</v>
      </c>
      <c r="C322" s="15">
        <v>91.25</v>
      </c>
      <c r="F322"/>
      <c r="G322"/>
      <c r="H322"/>
      <c r="I322"/>
      <c r="J322"/>
    </row>
    <row r="323" spans="1:10">
      <c r="A323" s="57" t="s">
        <v>259</v>
      </c>
      <c r="F323"/>
      <c r="G323"/>
      <c r="H323"/>
      <c r="I323"/>
      <c r="J323"/>
    </row>
    <row r="328" spans="1:10">
      <c r="E328"/>
      <c r="F328"/>
      <c r="G328"/>
      <c r="H328"/>
      <c r="I328"/>
    </row>
    <row r="329" spans="1:10">
      <c r="A329" s="59" t="s">
        <v>78</v>
      </c>
      <c r="B329" s="59"/>
      <c r="C329" s="59"/>
      <c r="E329"/>
      <c r="F329"/>
      <c r="G329"/>
      <c r="H329"/>
      <c r="I329"/>
    </row>
    <row r="330" spans="1:10">
      <c r="A330" s="61" t="s">
        <v>224</v>
      </c>
      <c r="B330" s="61"/>
      <c r="C330" s="61"/>
      <c r="E330"/>
      <c r="F330"/>
      <c r="G330"/>
      <c r="H330"/>
      <c r="I330"/>
    </row>
    <row r="331" spans="1:10">
      <c r="A331" s="60" t="s">
        <v>8</v>
      </c>
      <c r="B331" s="12" t="s">
        <v>15</v>
      </c>
      <c r="C331" s="15">
        <v>89.638554216867462</v>
      </c>
      <c r="E331"/>
      <c r="F331"/>
      <c r="G331"/>
      <c r="H331"/>
      <c r="I331"/>
    </row>
    <row r="332" spans="1:10">
      <c r="A332" s="60"/>
      <c r="B332" s="12" t="s">
        <v>58</v>
      </c>
      <c r="C332" s="15">
        <v>89.433962264150949</v>
      </c>
      <c r="E332"/>
      <c r="F332"/>
      <c r="G332"/>
      <c r="H332"/>
      <c r="I332"/>
    </row>
    <row r="333" spans="1:10">
      <c r="A333" s="60" t="s">
        <v>59</v>
      </c>
      <c r="B333" s="12">
        <v>9</v>
      </c>
      <c r="C333" s="15">
        <v>87.073170731707307</v>
      </c>
      <c r="E333"/>
      <c r="F333"/>
      <c r="G333"/>
      <c r="H333"/>
      <c r="I333"/>
    </row>
    <row r="334" spans="1:10">
      <c r="A334" s="60"/>
      <c r="B334" s="12">
        <v>10</v>
      </c>
      <c r="C334" s="15">
        <v>91.458333333333343</v>
      </c>
      <c r="E334"/>
      <c r="F334"/>
      <c r="G334"/>
      <c r="H334"/>
      <c r="I334"/>
    </row>
    <row r="335" spans="1:10">
      <c r="A335" s="60"/>
      <c r="B335" s="12">
        <v>11</v>
      </c>
      <c r="C335" s="15">
        <v>86.31578947368422</v>
      </c>
      <c r="E335"/>
      <c r="F335"/>
      <c r="G335"/>
      <c r="H335"/>
      <c r="I335"/>
    </row>
    <row r="336" spans="1:10">
      <c r="A336" s="60"/>
      <c r="B336" s="12">
        <v>12</v>
      </c>
      <c r="C336" s="15">
        <v>91</v>
      </c>
      <c r="E336"/>
      <c r="F336"/>
      <c r="G336"/>
      <c r="H336"/>
      <c r="I336"/>
    </row>
    <row r="337" spans="1:9">
      <c r="A337" s="60"/>
      <c r="B337" s="12">
        <v>13</v>
      </c>
      <c r="C337" s="15">
        <v>95</v>
      </c>
      <c r="E337"/>
      <c r="F337"/>
      <c r="G337"/>
      <c r="H337"/>
      <c r="I337"/>
    </row>
    <row r="338" spans="1:9">
      <c r="A338" s="57" t="s">
        <v>259</v>
      </c>
      <c r="E338"/>
      <c r="F338"/>
      <c r="G338"/>
      <c r="H338"/>
      <c r="I338"/>
    </row>
    <row r="339" spans="1:9">
      <c r="E339"/>
      <c r="F339"/>
      <c r="G339"/>
      <c r="H339"/>
      <c r="I339"/>
    </row>
    <row r="340" spans="1:9">
      <c r="E340"/>
      <c r="F340"/>
      <c r="G340"/>
      <c r="H340"/>
      <c r="I340"/>
    </row>
    <row r="341" spans="1:9">
      <c r="E341"/>
      <c r="F341"/>
      <c r="G341"/>
      <c r="H341"/>
      <c r="I341"/>
    </row>
    <row r="342" spans="1:9">
      <c r="A342" s="59" t="s">
        <v>79</v>
      </c>
      <c r="B342" s="59"/>
      <c r="C342" s="59"/>
      <c r="E342"/>
      <c r="F342"/>
      <c r="G342"/>
      <c r="H342"/>
      <c r="I342"/>
    </row>
    <row r="343" spans="1:9">
      <c r="A343" s="61" t="s">
        <v>225</v>
      </c>
      <c r="B343" s="61"/>
      <c r="C343" s="61"/>
      <c r="E343"/>
      <c r="F343"/>
      <c r="G343"/>
      <c r="H343"/>
      <c r="I343"/>
    </row>
    <row r="344" spans="1:9">
      <c r="A344" s="60" t="s">
        <v>8</v>
      </c>
      <c r="B344" s="12" t="s">
        <v>15</v>
      </c>
      <c r="C344" s="15">
        <v>90.722891566265048</v>
      </c>
      <c r="E344"/>
      <c r="F344"/>
      <c r="G344"/>
      <c r="H344"/>
      <c r="I344"/>
    </row>
    <row r="345" spans="1:9">
      <c r="A345" s="60"/>
      <c r="B345" s="12" t="s">
        <v>58</v>
      </c>
      <c r="C345" s="15">
        <v>95.28301886792454</v>
      </c>
      <c r="E345"/>
      <c r="F345"/>
      <c r="G345"/>
      <c r="H345"/>
      <c r="I345"/>
    </row>
    <row r="346" spans="1:9">
      <c r="A346" s="60" t="s">
        <v>59</v>
      </c>
      <c r="B346" s="12">
        <v>9</v>
      </c>
      <c r="C346" s="15">
        <v>91.463414634146346</v>
      </c>
      <c r="E346"/>
      <c r="F346"/>
      <c r="G346"/>
      <c r="H346"/>
      <c r="I346"/>
    </row>
    <row r="347" spans="1:9">
      <c r="A347" s="60"/>
      <c r="B347" s="12">
        <v>10</v>
      </c>
      <c r="C347" s="15">
        <v>94.791666666666657</v>
      </c>
      <c r="E347"/>
      <c r="F347"/>
      <c r="G347"/>
      <c r="H347"/>
      <c r="I347"/>
    </row>
    <row r="348" spans="1:9">
      <c r="A348" s="60"/>
      <c r="B348" s="12">
        <v>11</v>
      </c>
      <c r="C348" s="15">
        <v>91.05263157894737</v>
      </c>
      <c r="E348"/>
      <c r="F348"/>
      <c r="G348"/>
      <c r="H348"/>
      <c r="I348"/>
    </row>
    <row r="349" spans="1:9">
      <c r="A349" s="60"/>
      <c r="B349" s="12">
        <v>12</v>
      </c>
      <c r="C349" s="15">
        <v>93</v>
      </c>
      <c r="E349"/>
      <c r="F349"/>
      <c r="G349"/>
      <c r="H349"/>
      <c r="I349"/>
    </row>
    <row r="350" spans="1:9">
      <c r="A350" s="60"/>
      <c r="B350" s="12">
        <v>13</v>
      </c>
      <c r="C350" s="15">
        <v>86.25</v>
      </c>
      <c r="E350"/>
      <c r="F350"/>
      <c r="G350"/>
      <c r="H350"/>
      <c r="I350"/>
    </row>
    <row r="351" spans="1:9">
      <c r="A351" s="57" t="s">
        <v>259</v>
      </c>
      <c r="E351"/>
      <c r="F351"/>
      <c r="G351"/>
      <c r="H351"/>
      <c r="I351"/>
    </row>
    <row r="352" spans="1:9">
      <c r="E352"/>
      <c r="F352"/>
      <c r="G352"/>
      <c r="H352"/>
      <c r="I352"/>
    </row>
    <row r="353" spans="1:9">
      <c r="E353"/>
      <c r="F353"/>
      <c r="G353"/>
      <c r="H353"/>
      <c r="I353"/>
    </row>
    <row r="354" spans="1:9">
      <c r="A354" s="59" t="s">
        <v>80</v>
      </c>
      <c r="B354" s="59"/>
      <c r="C354" s="59"/>
      <c r="E354"/>
      <c r="F354"/>
      <c r="G354"/>
      <c r="H354"/>
      <c r="I354"/>
    </row>
    <row r="355" spans="1:9">
      <c r="A355" s="61" t="s">
        <v>226</v>
      </c>
      <c r="B355" s="61"/>
      <c r="C355" s="61"/>
      <c r="E355"/>
      <c r="F355"/>
      <c r="G355"/>
      <c r="H355"/>
      <c r="I355"/>
    </row>
    <row r="356" spans="1:9">
      <c r="A356" s="60" t="s">
        <v>8</v>
      </c>
      <c r="B356" s="12" t="s">
        <v>15</v>
      </c>
      <c r="C356" s="15">
        <v>93.373493975903614</v>
      </c>
      <c r="E356"/>
      <c r="F356"/>
      <c r="G356"/>
      <c r="H356"/>
      <c r="I356"/>
    </row>
    <row r="357" spans="1:9">
      <c r="A357" s="60"/>
      <c r="B357" s="12" t="s">
        <v>58</v>
      </c>
      <c r="C357" s="15">
        <v>93.962264150943398</v>
      </c>
      <c r="E357"/>
      <c r="F357"/>
      <c r="G357"/>
      <c r="H357"/>
      <c r="I357"/>
    </row>
    <row r="358" spans="1:9">
      <c r="A358" s="60" t="s">
        <v>59</v>
      </c>
      <c r="B358" s="12">
        <v>9</v>
      </c>
      <c r="C358" s="15">
        <v>93.17073170731706</v>
      </c>
      <c r="E358"/>
      <c r="F358"/>
      <c r="G358"/>
      <c r="H358"/>
      <c r="I358"/>
    </row>
    <row r="359" spans="1:9">
      <c r="A359" s="60"/>
      <c r="B359" s="12">
        <v>10</v>
      </c>
      <c r="C359" s="15">
        <v>94.583333333333343</v>
      </c>
      <c r="E359"/>
      <c r="F359"/>
      <c r="G359"/>
      <c r="H359"/>
      <c r="I359"/>
    </row>
    <row r="360" spans="1:9">
      <c r="A360" s="60"/>
      <c r="B360" s="12">
        <v>11</v>
      </c>
      <c r="C360" s="15">
        <v>97.368421052631575</v>
      </c>
      <c r="E360"/>
      <c r="F360"/>
      <c r="G360"/>
      <c r="H360"/>
      <c r="I360"/>
    </row>
    <row r="361" spans="1:9">
      <c r="A361" s="60"/>
      <c r="B361" s="12">
        <v>12</v>
      </c>
      <c r="C361" s="15">
        <v>90</v>
      </c>
      <c r="E361"/>
      <c r="F361"/>
      <c r="G361"/>
      <c r="H361"/>
      <c r="I361"/>
    </row>
    <row r="362" spans="1:9">
      <c r="A362" s="60"/>
      <c r="B362" s="12">
        <v>13</v>
      </c>
      <c r="C362" s="15">
        <v>90</v>
      </c>
      <c r="E362"/>
      <c r="F362"/>
      <c r="G362"/>
      <c r="H362"/>
      <c r="I362"/>
    </row>
    <row r="363" spans="1:9">
      <c r="A363" s="57" t="s">
        <v>259</v>
      </c>
      <c r="E363"/>
      <c r="F363"/>
      <c r="G363"/>
      <c r="H363"/>
      <c r="I363"/>
    </row>
    <row r="364" spans="1:9">
      <c r="E364"/>
      <c r="F364"/>
      <c r="G364"/>
      <c r="H364"/>
      <c r="I364"/>
    </row>
    <row r="365" spans="1:9">
      <c r="E365"/>
      <c r="F365"/>
      <c r="G365"/>
      <c r="H365"/>
      <c r="I365"/>
    </row>
    <row r="366" spans="1:9">
      <c r="E366"/>
      <c r="F366"/>
      <c r="G366"/>
      <c r="H366"/>
      <c r="I366"/>
    </row>
    <row r="367" spans="1:9">
      <c r="E367"/>
      <c r="F367"/>
      <c r="G367"/>
      <c r="H367"/>
      <c r="I367"/>
    </row>
    <row r="368" spans="1:9">
      <c r="A368" s="59" t="s">
        <v>81</v>
      </c>
      <c r="B368" s="59"/>
      <c r="C368" s="59"/>
      <c r="E368"/>
      <c r="F368"/>
      <c r="G368"/>
      <c r="H368"/>
      <c r="I368"/>
    </row>
    <row r="369" spans="1:9">
      <c r="A369" s="61" t="s">
        <v>228</v>
      </c>
      <c r="B369" s="61"/>
      <c r="C369" s="61"/>
      <c r="E369"/>
      <c r="F369"/>
      <c r="G369"/>
      <c r="H369"/>
      <c r="I369"/>
    </row>
    <row r="370" spans="1:9">
      <c r="A370" s="60" t="s">
        <v>8</v>
      </c>
      <c r="B370" s="12" t="s">
        <v>15</v>
      </c>
      <c r="C370" s="15">
        <v>92.771084337349393</v>
      </c>
      <c r="E370"/>
      <c r="F370"/>
      <c r="G370"/>
      <c r="H370"/>
      <c r="I370"/>
    </row>
    <row r="371" spans="1:9">
      <c r="A371" s="60"/>
      <c r="B371" s="12" t="s">
        <v>58</v>
      </c>
      <c r="C371" s="15">
        <v>95.28301886792454</v>
      </c>
      <c r="E371"/>
      <c r="F371"/>
      <c r="G371"/>
      <c r="H371"/>
      <c r="I371"/>
    </row>
    <row r="372" spans="1:9">
      <c r="A372" s="60" t="s">
        <v>59</v>
      </c>
      <c r="B372" s="12">
        <v>9</v>
      </c>
      <c r="C372" s="15">
        <v>92.682926829268283</v>
      </c>
      <c r="E372"/>
      <c r="F372"/>
      <c r="G372"/>
      <c r="H372"/>
      <c r="I372"/>
    </row>
    <row r="373" spans="1:9">
      <c r="A373" s="60"/>
      <c r="B373" s="12">
        <v>10</v>
      </c>
      <c r="C373" s="15">
        <v>95.208333333333343</v>
      </c>
      <c r="E373"/>
      <c r="F373"/>
      <c r="G373"/>
      <c r="H373"/>
      <c r="I373"/>
    </row>
    <row r="374" spans="1:9">
      <c r="A374" s="60"/>
      <c r="B374" s="12">
        <v>11</v>
      </c>
      <c r="C374" s="15">
        <v>94.73684210526315</v>
      </c>
      <c r="E374"/>
      <c r="F374"/>
      <c r="G374"/>
      <c r="H374"/>
      <c r="I374"/>
    </row>
    <row r="375" spans="1:9">
      <c r="A375" s="60"/>
      <c r="B375" s="12">
        <v>12</v>
      </c>
      <c r="C375" s="15">
        <v>94</v>
      </c>
      <c r="E375"/>
      <c r="F375"/>
      <c r="G375"/>
      <c r="H375"/>
      <c r="I375"/>
    </row>
    <row r="376" spans="1:9">
      <c r="A376" s="60"/>
      <c r="B376" s="12">
        <v>13</v>
      </c>
      <c r="C376" s="15">
        <v>87.5</v>
      </c>
      <c r="E376"/>
      <c r="F376"/>
      <c r="G376"/>
      <c r="H376"/>
      <c r="I376"/>
    </row>
    <row r="377" spans="1:9">
      <c r="A377" s="57" t="s">
        <v>259</v>
      </c>
      <c r="E377"/>
      <c r="F377"/>
      <c r="G377"/>
      <c r="H377"/>
      <c r="I377"/>
    </row>
    <row r="378" spans="1:9">
      <c r="E378"/>
      <c r="F378"/>
      <c r="G378"/>
      <c r="H378"/>
      <c r="I378"/>
    </row>
    <row r="379" spans="1:9">
      <c r="E379"/>
      <c r="F379"/>
      <c r="G379"/>
      <c r="H379"/>
      <c r="I379"/>
    </row>
    <row r="380" spans="1:9">
      <c r="E380"/>
      <c r="F380"/>
      <c r="G380"/>
      <c r="H380"/>
      <c r="I380"/>
    </row>
    <row r="381" spans="1:9">
      <c r="A381" s="59" t="s">
        <v>82</v>
      </c>
      <c r="B381" s="59"/>
      <c r="C381" s="59"/>
      <c r="E381"/>
      <c r="F381"/>
      <c r="G381"/>
      <c r="H381"/>
      <c r="I381"/>
    </row>
    <row r="382" spans="1:9">
      <c r="A382" s="61" t="s">
        <v>227</v>
      </c>
      <c r="B382" s="61"/>
      <c r="C382" s="61"/>
      <c r="E382"/>
      <c r="F382"/>
      <c r="G382"/>
      <c r="H382"/>
      <c r="I382"/>
    </row>
    <row r="383" spans="1:9">
      <c r="A383" s="60" t="s">
        <v>8</v>
      </c>
      <c r="B383" s="12" t="s">
        <v>15</v>
      </c>
      <c r="C383" s="15">
        <v>92.289156626506013</v>
      </c>
      <c r="E383"/>
      <c r="F383"/>
      <c r="G383"/>
      <c r="H383"/>
      <c r="I383"/>
    </row>
    <row r="384" spans="1:9">
      <c r="A384" s="60"/>
      <c r="B384" s="12" t="s">
        <v>58</v>
      </c>
      <c r="C384" s="15">
        <v>93.207547169811306</v>
      </c>
      <c r="E384"/>
      <c r="F384"/>
      <c r="G384"/>
      <c r="H384"/>
      <c r="I384"/>
    </row>
    <row r="385" spans="1:9">
      <c r="A385" s="60" t="s">
        <v>59</v>
      </c>
      <c r="B385" s="12">
        <v>9</v>
      </c>
      <c r="C385" s="15">
        <v>92.926829268292693</v>
      </c>
      <c r="E385"/>
      <c r="F385"/>
      <c r="G385"/>
      <c r="H385"/>
      <c r="I385"/>
    </row>
    <row r="386" spans="1:9">
      <c r="A386" s="60"/>
      <c r="B386" s="12">
        <v>10</v>
      </c>
      <c r="C386" s="15">
        <v>92.291666666666657</v>
      </c>
      <c r="E386"/>
      <c r="F386"/>
      <c r="G386"/>
      <c r="H386"/>
      <c r="I386"/>
    </row>
    <row r="387" spans="1:9">
      <c r="A387" s="60"/>
      <c r="B387" s="12">
        <v>11</v>
      </c>
      <c r="C387" s="15">
        <v>94.73684210526315</v>
      </c>
      <c r="E387"/>
      <c r="F387"/>
      <c r="G387"/>
      <c r="H387"/>
      <c r="I387"/>
    </row>
    <row r="388" spans="1:9">
      <c r="A388" s="60"/>
      <c r="B388" s="12">
        <v>12</v>
      </c>
      <c r="C388" s="15">
        <v>92</v>
      </c>
      <c r="E388"/>
      <c r="F388"/>
      <c r="G388"/>
      <c r="H388"/>
      <c r="I388"/>
    </row>
    <row r="389" spans="1:9">
      <c r="A389" s="60"/>
      <c r="B389" s="12">
        <v>13</v>
      </c>
      <c r="C389" s="15">
        <v>90</v>
      </c>
      <c r="E389"/>
      <c r="F389"/>
      <c r="G389"/>
      <c r="H389"/>
      <c r="I389"/>
    </row>
    <row r="390" spans="1:9">
      <c r="A390" s="57" t="s">
        <v>259</v>
      </c>
      <c r="E390"/>
      <c r="F390"/>
      <c r="G390"/>
      <c r="H390"/>
      <c r="I390"/>
    </row>
    <row r="391" spans="1:9">
      <c r="E391"/>
      <c r="F391"/>
      <c r="G391"/>
      <c r="H391"/>
      <c r="I391"/>
    </row>
    <row r="392" spans="1:9">
      <c r="E392"/>
      <c r="F392"/>
      <c r="G392"/>
      <c r="H392"/>
      <c r="I392"/>
    </row>
    <row r="393" spans="1:9">
      <c r="E393"/>
      <c r="F393"/>
      <c r="G393"/>
      <c r="H393"/>
      <c r="I393"/>
    </row>
    <row r="394" spans="1:9">
      <c r="A394" s="59" t="s">
        <v>83</v>
      </c>
      <c r="B394" s="59"/>
      <c r="C394" s="59"/>
      <c r="E394"/>
      <c r="F394"/>
      <c r="G394"/>
      <c r="H394"/>
      <c r="I394"/>
    </row>
    <row r="395" spans="1:9">
      <c r="A395" s="61" t="s">
        <v>229</v>
      </c>
      <c r="B395" s="61"/>
      <c r="C395" s="61"/>
      <c r="E395"/>
      <c r="F395"/>
      <c r="G395"/>
      <c r="H395"/>
      <c r="I395"/>
    </row>
    <row r="396" spans="1:9">
      <c r="A396" s="60" t="s">
        <v>8</v>
      </c>
      <c r="B396" s="12" t="s">
        <v>15</v>
      </c>
      <c r="C396" s="15">
        <v>90.240963855421683</v>
      </c>
      <c r="E396"/>
      <c r="F396"/>
      <c r="G396"/>
      <c r="H396"/>
      <c r="I396"/>
    </row>
    <row r="397" spans="1:9">
      <c r="A397" s="60"/>
      <c r="B397" s="12" t="s">
        <v>58</v>
      </c>
      <c r="C397" s="15">
        <v>93.773584905660385</v>
      </c>
      <c r="E397"/>
      <c r="F397"/>
      <c r="G397"/>
      <c r="H397"/>
      <c r="I397"/>
    </row>
    <row r="398" spans="1:9">
      <c r="A398" s="60" t="s">
        <v>59</v>
      </c>
      <c r="B398" s="12">
        <v>9</v>
      </c>
      <c r="C398" s="15">
        <v>91.463414634146346</v>
      </c>
      <c r="E398"/>
      <c r="F398"/>
      <c r="G398"/>
      <c r="H398"/>
      <c r="I398"/>
    </row>
    <row r="399" spans="1:9">
      <c r="A399" s="60"/>
      <c r="B399" s="12">
        <v>10</v>
      </c>
      <c r="C399" s="15">
        <v>94.583333333333343</v>
      </c>
      <c r="E399"/>
      <c r="F399"/>
      <c r="G399"/>
      <c r="H399"/>
      <c r="I399"/>
    </row>
    <row r="400" spans="1:9">
      <c r="A400" s="60"/>
      <c r="B400" s="12">
        <v>11</v>
      </c>
      <c r="C400" s="15">
        <v>90</v>
      </c>
      <c r="E400"/>
      <c r="F400"/>
      <c r="G400"/>
      <c r="H400"/>
      <c r="I400"/>
    </row>
    <row r="401" spans="1:9">
      <c r="A401" s="60"/>
      <c r="B401" s="12">
        <v>12</v>
      </c>
      <c r="C401" s="15">
        <v>90</v>
      </c>
      <c r="E401"/>
      <c r="F401"/>
      <c r="G401"/>
      <c r="H401"/>
      <c r="I401"/>
    </row>
    <row r="402" spans="1:9">
      <c r="A402" s="60"/>
      <c r="B402" s="12">
        <v>13</v>
      </c>
      <c r="C402" s="15">
        <v>82.5</v>
      </c>
      <c r="E402"/>
      <c r="F402"/>
      <c r="G402"/>
      <c r="H402"/>
      <c r="I402"/>
    </row>
    <row r="403" spans="1:9">
      <c r="A403" s="57" t="s">
        <v>259</v>
      </c>
      <c r="E403"/>
      <c r="F403"/>
      <c r="G403"/>
      <c r="H403"/>
      <c r="I403"/>
    </row>
    <row r="404" spans="1:9">
      <c r="E404"/>
      <c r="F404"/>
      <c r="G404"/>
      <c r="H404"/>
      <c r="I404"/>
    </row>
    <row r="405" spans="1:9">
      <c r="E405"/>
      <c r="F405"/>
      <c r="G405"/>
      <c r="H405"/>
      <c r="I405"/>
    </row>
    <row r="406" spans="1:9">
      <c r="E406"/>
      <c r="F406"/>
      <c r="G406"/>
      <c r="H406"/>
      <c r="I406"/>
    </row>
    <row r="407" spans="1:9">
      <c r="E407"/>
      <c r="F407"/>
      <c r="G407"/>
      <c r="H407"/>
      <c r="I407"/>
    </row>
    <row r="408" spans="1:9">
      <c r="A408" s="59" t="s">
        <v>84</v>
      </c>
      <c r="B408" s="59"/>
      <c r="C408" s="59"/>
      <c r="E408"/>
      <c r="F408"/>
      <c r="G408"/>
      <c r="H408"/>
      <c r="I408"/>
    </row>
    <row r="409" spans="1:9">
      <c r="A409" s="61" t="s">
        <v>230</v>
      </c>
      <c r="B409" s="61"/>
      <c r="C409" s="61"/>
      <c r="E409"/>
      <c r="F409"/>
      <c r="G409"/>
      <c r="H409"/>
      <c r="I409"/>
    </row>
    <row r="410" spans="1:9">
      <c r="A410" s="60" t="s">
        <v>8</v>
      </c>
      <c r="B410" s="12" t="s">
        <v>15</v>
      </c>
      <c r="C410" s="15">
        <v>93.373493975903614</v>
      </c>
      <c r="E410"/>
      <c r="F410"/>
      <c r="G410"/>
      <c r="H410"/>
      <c r="I410"/>
    </row>
    <row r="411" spans="1:9">
      <c r="A411" s="60"/>
      <c r="B411" s="12" t="s">
        <v>58</v>
      </c>
      <c r="C411" s="15">
        <v>94.15094339622641</v>
      </c>
      <c r="E411"/>
      <c r="F411"/>
      <c r="G411"/>
      <c r="H411"/>
      <c r="I411"/>
    </row>
    <row r="412" spans="1:9">
      <c r="A412" s="60" t="s">
        <v>59</v>
      </c>
      <c r="B412" s="12">
        <v>9</v>
      </c>
      <c r="C412" s="15">
        <v>90.487804878048777</v>
      </c>
      <c r="E412"/>
      <c r="F412"/>
      <c r="G412"/>
      <c r="H412"/>
      <c r="I412"/>
    </row>
    <row r="413" spans="1:9">
      <c r="A413" s="60"/>
      <c r="B413" s="12">
        <v>10</v>
      </c>
      <c r="C413" s="15">
        <v>96.666666666666657</v>
      </c>
      <c r="E413"/>
      <c r="F413"/>
      <c r="G413"/>
      <c r="H413"/>
      <c r="I413"/>
    </row>
    <row r="414" spans="1:9">
      <c r="A414" s="60"/>
      <c r="B414" s="12">
        <v>11</v>
      </c>
      <c r="C414" s="15">
        <v>89.473684210526315</v>
      </c>
      <c r="E414"/>
      <c r="F414"/>
      <c r="G414"/>
      <c r="H414"/>
      <c r="I414"/>
    </row>
    <row r="415" spans="1:9">
      <c r="A415" s="60"/>
      <c r="B415" s="12">
        <v>12</v>
      </c>
      <c r="C415" s="15">
        <v>97.5</v>
      </c>
      <c r="E415"/>
      <c r="F415"/>
      <c r="G415"/>
      <c r="H415"/>
      <c r="I415"/>
    </row>
    <row r="416" spans="1:9">
      <c r="A416" s="60"/>
      <c r="B416" s="12">
        <v>13</v>
      </c>
      <c r="C416" s="15">
        <v>92.5</v>
      </c>
      <c r="E416"/>
      <c r="F416"/>
      <c r="G416"/>
      <c r="H416"/>
      <c r="I416"/>
    </row>
    <row r="417" spans="1:9">
      <c r="A417" s="57" t="s">
        <v>259</v>
      </c>
      <c r="E417"/>
      <c r="F417"/>
      <c r="G417"/>
      <c r="H417"/>
      <c r="I417"/>
    </row>
    <row r="418" spans="1:9">
      <c r="E418"/>
      <c r="F418"/>
      <c r="G418"/>
      <c r="H418"/>
      <c r="I418"/>
    </row>
    <row r="419" spans="1:9">
      <c r="E419"/>
      <c r="F419"/>
      <c r="G419"/>
      <c r="H419"/>
      <c r="I419"/>
    </row>
    <row r="420" spans="1:9">
      <c r="E420"/>
      <c r="F420"/>
      <c r="G420"/>
      <c r="H420"/>
      <c r="I420"/>
    </row>
    <row r="421" spans="1:9">
      <c r="E421"/>
      <c r="F421"/>
      <c r="G421"/>
      <c r="H421"/>
      <c r="I421"/>
    </row>
    <row r="422" spans="1:9">
      <c r="A422" s="59" t="s">
        <v>85</v>
      </c>
      <c r="B422" s="59"/>
      <c r="C422" s="59"/>
      <c r="E422"/>
      <c r="F422"/>
      <c r="G422"/>
      <c r="H422"/>
      <c r="I422"/>
    </row>
    <row r="423" spans="1:9">
      <c r="A423" s="61" t="s">
        <v>231</v>
      </c>
      <c r="B423" s="61"/>
      <c r="C423" s="61"/>
      <c r="E423"/>
      <c r="F423"/>
      <c r="G423"/>
      <c r="H423"/>
      <c r="I423"/>
    </row>
    <row r="424" spans="1:9">
      <c r="A424" s="60" t="s">
        <v>8</v>
      </c>
      <c r="B424" s="12" t="s">
        <v>15</v>
      </c>
      <c r="C424" s="15">
        <v>73.855421686746993</v>
      </c>
      <c r="E424"/>
      <c r="F424"/>
      <c r="G424"/>
      <c r="H424"/>
      <c r="I424"/>
    </row>
    <row r="425" spans="1:9">
      <c r="A425" s="60"/>
      <c r="B425" s="12" t="s">
        <v>58</v>
      </c>
      <c r="C425" s="15">
        <v>88.490566037735846</v>
      </c>
      <c r="E425"/>
      <c r="F425"/>
      <c r="G425"/>
      <c r="H425"/>
      <c r="I425"/>
    </row>
    <row r="426" spans="1:9">
      <c r="A426" s="60" t="s">
        <v>59</v>
      </c>
      <c r="B426" s="12">
        <v>9</v>
      </c>
      <c r="C426" s="15">
        <v>85.121951219512198</v>
      </c>
      <c r="E426"/>
      <c r="F426"/>
      <c r="G426"/>
      <c r="H426"/>
      <c r="I426"/>
    </row>
    <row r="427" spans="1:9">
      <c r="A427" s="60"/>
      <c r="B427" s="12">
        <v>10</v>
      </c>
      <c r="C427" s="15">
        <v>82.916666666666657</v>
      </c>
      <c r="E427"/>
      <c r="F427"/>
      <c r="G427"/>
      <c r="H427"/>
      <c r="I427"/>
    </row>
    <row r="428" spans="1:9">
      <c r="A428" s="60"/>
      <c r="B428" s="12">
        <v>11</v>
      </c>
      <c r="C428" s="15">
        <v>63.684210526315788</v>
      </c>
      <c r="E428"/>
      <c r="F428"/>
      <c r="G428"/>
      <c r="H428"/>
      <c r="I428"/>
    </row>
    <row r="429" spans="1:9">
      <c r="A429" s="60"/>
      <c r="B429" s="12">
        <v>12</v>
      </c>
      <c r="C429" s="15">
        <v>70.5</v>
      </c>
      <c r="E429"/>
      <c r="F429"/>
      <c r="G429"/>
      <c r="H429"/>
      <c r="I429"/>
    </row>
    <row r="430" spans="1:9">
      <c r="A430" s="60"/>
      <c r="B430" s="12">
        <v>13</v>
      </c>
      <c r="C430" s="15">
        <v>91.25</v>
      </c>
      <c r="E430"/>
      <c r="F430"/>
      <c r="G430"/>
      <c r="H430"/>
      <c r="I430"/>
    </row>
    <row r="431" spans="1:9">
      <c r="A431" s="57" t="s">
        <v>259</v>
      </c>
      <c r="E431"/>
      <c r="F431"/>
      <c r="G431"/>
      <c r="H431"/>
      <c r="I431"/>
    </row>
    <row r="432" spans="1:9">
      <c r="E432"/>
      <c r="F432"/>
      <c r="G432"/>
      <c r="H432"/>
      <c r="I432"/>
    </row>
    <row r="433" spans="1:9">
      <c r="E433"/>
      <c r="F433"/>
      <c r="G433"/>
      <c r="H433"/>
      <c r="I433"/>
    </row>
    <row r="434" spans="1:9">
      <c r="E434"/>
      <c r="F434"/>
      <c r="G434"/>
      <c r="H434"/>
      <c r="I434"/>
    </row>
    <row r="435" spans="1:9">
      <c r="A435" s="59" t="s">
        <v>86</v>
      </c>
      <c r="B435" s="59"/>
      <c r="C435" s="59"/>
      <c r="E435"/>
      <c r="F435"/>
      <c r="G435"/>
      <c r="H435"/>
      <c r="I435"/>
    </row>
    <row r="436" spans="1:9">
      <c r="A436" s="61" t="s">
        <v>232</v>
      </c>
      <c r="B436" s="61"/>
      <c r="C436" s="61"/>
      <c r="E436"/>
      <c r="F436"/>
      <c r="G436"/>
      <c r="H436"/>
      <c r="I436"/>
    </row>
    <row r="437" spans="1:9">
      <c r="A437" s="60" t="s">
        <v>8</v>
      </c>
      <c r="B437" s="12" t="s">
        <v>15</v>
      </c>
      <c r="C437" s="15">
        <v>90.361445783132538</v>
      </c>
      <c r="E437"/>
      <c r="F437"/>
      <c r="G437"/>
      <c r="H437"/>
      <c r="I437"/>
    </row>
    <row r="438" spans="1:9">
      <c r="A438" s="60"/>
      <c r="B438" s="12" t="s">
        <v>58</v>
      </c>
      <c r="C438" s="15">
        <v>93.773584905660385</v>
      </c>
      <c r="E438"/>
      <c r="F438"/>
      <c r="G438"/>
      <c r="H438"/>
      <c r="I438"/>
    </row>
    <row r="439" spans="1:9">
      <c r="A439" s="60" t="s">
        <v>59</v>
      </c>
      <c r="B439" s="12">
        <v>9</v>
      </c>
      <c r="C439" s="15">
        <v>93.658536585365852</v>
      </c>
      <c r="E439"/>
      <c r="F439"/>
      <c r="G439"/>
      <c r="H439"/>
      <c r="I439"/>
    </row>
    <row r="440" spans="1:9">
      <c r="A440" s="60"/>
      <c r="B440" s="12">
        <v>10</v>
      </c>
      <c r="C440" s="15">
        <v>92.291666666666657</v>
      </c>
      <c r="E440"/>
      <c r="F440"/>
      <c r="G440"/>
      <c r="H440"/>
      <c r="I440"/>
    </row>
    <row r="441" spans="1:9">
      <c r="A441" s="60"/>
      <c r="B441" s="12">
        <v>11</v>
      </c>
      <c r="C441" s="15">
        <v>93.68421052631578</v>
      </c>
      <c r="E441"/>
      <c r="F441"/>
      <c r="G441"/>
      <c r="H441"/>
      <c r="I441"/>
    </row>
    <row r="442" spans="1:9">
      <c r="A442" s="60"/>
      <c r="B442" s="12">
        <v>12</v>
      </c>
      <c r="C442" s="15">
        <v>86</v>
      </c>
      <c r="E442"/>
      <c r="F442"/>
      <c r="G442"/>
      <c r="H442"/>
      <c r="I442"/>
    </row>
    <row r="443" spans="1:9">
      <c r="A443" s="60"/>
      <c r="B443" s="12">
        <v>13</v>
      </c>
      <c r="C443" s="15">
        <v>87.5</v>
      </c>
      <c r="E443"/>
      <c r="F443"/>
      <c r="G443"/>
      <c r="H443"/>
      <c r="I443"/>
    </row>
    <row r="444" spans="1:9">
      <c r="A444" s="57" t="s">
        <v>259</v>
      </c>
      <c r="E444"/>
      <c r="F444"/>
      <c r="G444"/>
      <c r="H444"/>
      <c r="I444"/>
    </row>
    <row r="445" spans="1:9">
      <c r="E445"/>
      <c r="F445"/>
      <c r="G445"/>
      <c r="H445"/>
      <c r="I445"/>
    </row>
    <row r="446" spans="1:9">
      <c r="E446"/>
      <c r="F446"/>
      <c r="G446"/>
      <c r="H446"/>
      <c r="I446"/>
    </row>
    <row r="447" spans="1:9">
      <c r="E447"/>
      <c r="F447"/>
      <c r="G447"/>
      <c r="H447"/>
      <c r="I447"/>
    </row>
    <row r="448" spans="1:9">
      <c r="A448" s="59" t="s">
        <v>87</v>
      </c>
      <c r="B448" s="59"/>
      <c r="C448" s="59"/>
      <c r="E448"/>
      <c r="F448"/>
      <c r="G448"/>
      <c r="H448"/>
      <c r="I448"/>
    </row>
    <row r="449" spans="1:9">
      <c r="A449" s="61" t="s">
        <v>233</v>
      </c>
      <c r="B449" s="61"/>
      <c r="C449" s="61"/>
      <c r="E449"/>
      <c r="F449"/>
      <c r="G449"/>
      <c r="H449"/>
      <c r="I449"/>
    </row>
    <row r="450" spans="1:9">
      <c r="A450" s="60" t="s">
        <v>8</v>
      </c>
      <c r="B450" s="12" t="s">
        <v>15</v>
      </c>
      <c r="C450" s="15">
        <v>91.204819277108427</v>
      </c>
      <c r="E450"/>
      <c r="F450"/>
      <c r="G450"/>
      <c r="H450"/>
      <c r="I450"/>
    </row>
    <row r="451" spans="1:9">
      <c r="A451" s="60"/>
      <c r="B451" s="12" t="s">
        <v>58</v>
      </c>
      <c r="C451" s="15">
        <v>91.320754716981142</v>
      </c>
      <c r="E451"/>
      <c r="F451"/>
      <c r="G451"/>
      <c r="H451"/>
      <c r="I451"/>
    </row>
    <row r="452" spans="1:9">
      <c r="A452" s="60" t="s">
        <v>59</v>
      </c>
      <c r="B452" s="12">
        <v>9</v>
      </c>
      <c r="C452" s="15">
        <v>85.609756097560975</v>
      </c>
      <c r="E452"/>
      <c r="F452"/>
      <c r="G452"/>
      <c r="H452"/>
      <c r="I452"/>
    </row>
    <row r="453" spans="1:9">
      <c r="A453" s="60"/>
      <c r="B453" s="12">
        <v>10</v>
      </c>
      <c r="C453" s="15">
        <v>93.541666666666657</v>
      </c>
      <c r="E453"/>
      <c r="F453"/>
      <c r="G453"/>
      <c r="H453"/>
      <c r="I453"/>
    </row>
    <row r="454" spans="1:9">
      <c r="A454" s="60"/>
      <c r="B454" s="12">
        <v>11</v>
      </c>
      <c r="C454" s="15">
        <v>95.26315789473685</v>
      </c>
      <c r="E454"/>
      <c r="F454"/>
      <c r="G454"/>
      <c r="H454"/>
      <c r="I454"/>
    </row>
    <row r="455" spans="1:9">
      <c r="A455" s="60"/>
      <c r="B455" s="12">
        <v>12</v>
      </c>
      <c r="C455" s="15">
        <v>94</v>
      </c>
      <c r="E455"/>
      <c r="F455"/>
      <c r="G455"/>
      <c r="H455"/>
      <c r="I455"/>
    </row>
    <row r="456" spans="1:9">
      <c r="A456" s="60"/>
      <c r="B456" s="12">
        <v>13</v>
      </c>
      <c r="C456" s="15">
        <v>90</v>
      </c>
      <c r="E456"/>
      <c r="F456"/>
      <c r="G456"/>
      <c r="H456"/>
      <c r="I456"/>
    </row>
    <row r="457" spans="1:9">
      <c r="A457" s="57" t="s">
        <v>259</v>
      </c>
      <c r="E457"/>
      <c r="F457"/>
      <c r="G457"/>
      <c r="H457"/>
      <c r="I457"/>
    </row>
    <row r="458" spans="1:9">
      <c r="E458"/>
      <c r="F458"/>
      <c r="G458"/>
      <c r="H458"/>
      <c r="I458"/>
    </row>
    <row r="459" spans="1:9">
      <c r="E459"/>
      <c r="F459"/>
      <c r="G459"/>
      <c r="H459"/>
      <c r="I459"/>
    </row>
    <row r="460" spans="1:9">
      <c r="E460"/>
      <c r="F460"/>
      <c r="G460"/>
      <c r="H460"/>
      <c r="I460"/>
    </row>
    <row r="461" spans="1:9">
      <c r="E461"/>
      <c r="F461"/>
      <c r="G461"/>
      <c r="H461"/>
      <c r="I461"/>
    </row>
    <row r="462" spans="1:9">
      <c r="A462" s="59" t="s">
        <v>88</v>
      </c>
      <c r="B462" s="59"/>
      <c r="C462" s="59"/>
      <c r="E462"/>
      <c r="F462"/>
      <c r="G462"/>
      <c r="H462"/>
      <c r="I462"/>
    </row>
    <row r="463" spans="1:9">
      <c r="A463" s="61" t="s">
        <v>234</v>
      </c>
      <c r="B463" s="61"/>
      <c r="C463" s="61"/>
      <c r="E463"/>
      <c r="F463"/>
      <c r="G463"/>
      <c r="H463"/>
      <c r="I463"/>
    </row>
    <row r="464" spans="1:9">
      <c r="A464" s="60" t="s">
        <v>8</v>
      </c>
      <c r="B464" s="12" t="s">
        <v>15</v>
      </c>
      <c r="C464" s="15">
        <f>'[1]20232'!$K$243</f>
        <v>90.120481927710841</v>
      </c>
      <c r="E464"/>
      <c r="F464"/>
      <c r="G464"/>
      <c r="H464"/>
      <c r="I464"/>
    </row>
    <row r="465" spans="1:9">
      <c r="A465" s="60"/>
      <c r="B465" s="12" t="s">
        <v>58</v>
      </c>
      <c r="C465" s="15">
        <f>'[1]20232'!$L$243</f>
        <v>94.905660377358487</v>
      </c>
      <c r="E465"/>
      <c r="F465"/>
      <c r="G465"/>
      <c r="H465"/>
      <c r="I465"/>
    </row>
    <row r="466" spans="1:9">
      <c r="A466" s="60" t="s">
        <v>59</v>
      </c>
      <c r="B466" s="12">
        <v>9</v>
      </c>
      <c r="C466" s="15">
        <f>'[1]20232'!$T$243</f>
        <v>91.463414634146346</v>
      </c>
      <c r="E466"/>
      <c r="F466"/>
      <c r="G466"/>
      <c r="H466"/>
      <c r="I466"/>
    </row>
    <row r="467" spans="1:9">
      <c r="A467" s="60"/>
      <c r="B467" s="12">
        <v>10</v>
      </c>
      <c r="C467" s="15">
        <f>'[1]20232'!$U$243</f>
        <v>97.083333333333343</v>
      </c>
      <c r="E467"/>
      <c r="F467"/>
      <c r="G467"/>
      <c r="H467"/>
      <c r="I467"/>
    </row>
    <row r="468" spans="1:9">
      <c r="A468" s="60"/>
      <c r="B468" s="12">
        <v>11</v>
      </c>
      <c r="C468" s="15">
        <f>'[1]20232'!$V$243</f>
        <v>88.421052631578959</v>
      </c>
      <c r="E468"/>
      <c r="F468"/>
      <c r="G468"/>
      <c r="H468"/>
      <c r="I468"/>
    </row>
    <row r="469" spans="1:9">
      <c r="A469" s="60"/>
      <c r="B469" s="12">
        <v>12</v>
      </c>
      <c r="C469" s="15">
        <f>'[1]20232'!$W$243</f>
        <v>87.5</v>
      </c>
      <c r="E469"/>
      <c r="F469"/>
      <c r="G469"/>
      <c r="H469"/>
      <c r="I469"/>
    </row>
    <row r="470" spans="1:9">
      <c r="A470" s="60"/>
      <c r="B470" s="12">
        <v>13</v>
      </c>
      <c r="C470" s="15">
        <f>'[1]20232'!$X$243</f>
        <v>83.75</v>
      </c>
      <c r="E470"/>
      <c r="F470"/>
      <c r="G470"/>
      <c r="H470"/>
      <c r="I470"/>
    </row>
    <row r="471" spans="1:9">
      <c r="A471" s="57" t="s">
        <v>259</v>
      </c>
      <c r="E471"/>
      <c r="F471"/>
      <c r="G471"/>
      <c r="H471"/>
      <c r="I471"/>
    </row>
    <row r="472" spans="1:9">
      <c r="E472"/>
      <c r="F472"/>
      <c r="G472"/>
      <c r="H472"/>
      <c r="I472"/>
    </row>
    <row r="473" spans="1:9">
      <c r="E473"/>
      <c r="F473"/>
      <c r="G473"/>
      <c r="H473"/>
      <c r="I473"/>
    </row>
    <row r="474" spans="1:9">
      <c r="E474"/>
      <c r="F474"/>
      <c r="G474"/>
      <c r="H474"/>
      <c r="I474"/>
    </row>
    <row r="475" spans="1:9">
      <c r="E475"/>
      <c r="F475"/>
      <c r="G475"/>
      <c r="H475"/>
      <c r="I475"/>
    </row>
    <row r="476" spans="1:9">
      <c r="A476" s="59" t="s">
        <v>89</v>
      </c>
      <c r="B476" s="59"/>
      <c r="C476" s="59"/>
      <c r="E476"/>
      <c r="F476"/>
      <c r="G476"/>
      <c r="H476"/>
      <c r="I476"/>
    </row>
    <row r="477" spans="1:9">
      <c r="A477" s="61" t="s">
        <v>235</v>
      </c>
      <c r="B477" s="61"/>
      <c r="C477" s="61"/>
      <c r="E477"/>
      <c r="F477"/>
      <c r="G477"/>
      <c r="H477"/>
      <c r="I477"/>
    </row>
    <row r="478" spans="1:9">
      <c r="A478" s="60" t="s">
        <v>8</v>
      </c>
      <c r="B478" s="12" t="s">
        <v>15</v>
      </c>
      <c r="C478" s="15">
        <f>'[1]20232'!$N$17</f>
        <v>87.425149700598794</v>
      </c>
      <c r="E478"/>
      <c r="F478"/>
      <c r="G478"/>
      <c r="H478"/>
      <c r="I478"/>
    </row>
    <row r="479" spans="1:9">
      <c r="A479" s="60"/>
      <c r="B479" s="12" t="s">
        <v>58</v>
      </c>
      <c r="C479" s="15">
        <f>'[1]20232'!$O$17</f>
        <v>86.524064171123001</v>
      </c>
      <c r="E479"/>
      <c r="F479"/>
      <c r="G479"/>
      <c r="H479"/>
      <c r="I479"/>
    </row>
    <row r="480" spans="1:9">
      <c r="A480" s="60" t="s">
        <v>59</v>
      </c>
      <c r="B480" s="12">
        <v>9</v>
      </c>
      <c r="C480" s="15">
        <f>'[1]20232'!$Y$17</f>
        <v>91.17647058823529</v>
      </c>
      <c r="E480"/>
      <c r="F480"/>
      <c r="G480"/>
      <c r="H480"/>
      <c r="I480"/>
    </row>
    <row r="481" spans="1:9">
      <c r="A481" s="60"/>
      <c r="B481" s="12">
        <v>10</v>
      </c>
      <c r="C481" s="15">
        <f>'[1]20232'!$Z$17</f>
        <v>88.125</v>
      </c>
      <c r="E481"/>
      <c r="F481"/>
      <c r="G481"/>
      <c r="H481"/>
      <c r="I481"/>
    </row>
    <row r="482" spans="1:9">
      <c r="A482" s="60"/>
      <c r="B482" s="12">
        <v>11</v>
      </c>
      <c r="C482" s="15">
        <f>'[1]20232'!$AA$17</f>
        <v>87.083333333333343</v>
      </c>
      <c r="E482"/>
      <c r="F482"/>
      <c r="G482"/>
      <c r="H482"/>
      <c r="I482"/>
    </row>
    <row r="483" spans="1:9">
      <c r="A483" s="60"/>
      <c r="B483" s="12">
        <v>12</v>
      </c>
      <c r="C483" s="15">
        <f>'[1]20232'!$AB$17</f>
        <v>83.584905660377359</v>
      </c>
      <c r="E483"/>
      <c r="F483"/>
      <c r="G483"/>
      <c r="H483"/>
      <c r="I483"/>
    </row>
    <row r="484" spans="1:9">
      <c r="A484" s="60"/>
      <c r="B484" s="12">
        <v>13</v>
      </c>
      <c r="C484" s="15">
        <f>'[1]20232'!$AC$17</f>
        <v>76.875</v>
      </c>
      <c r="E484"/>
      <c r="F484"/>
      <c r="G484"/>
      <c r="H484"/>
      <c r="I484"/>
    </row>
    <row r="485" spans="1:9">
      <c r="A485" s="57" t="s">
        <v>259</v>
      </c>
      <c r="E485"/>
      <c r="F485"/>
      <c r="G485"/>
      <c r="H485"/>
      <c r="I485"/>
    </row>
    <row r="486" spans="1:9">
      <c r="E486"/>
      <c r="F486"/>
      <c r="G486"/>
      <c r="H486"/>
      <c r="I486"/>
    </row>
    <row r="487" spans="1:9">
      <c r="E487"/>
      <c r="F487"/>
      <c r="G487"/>
      <c r="H487"/>
      <c r="I487"/>
    </row>
    <row r="488" spans="1:9">
      <c r="E488"/>
      <c r="F488"/>
      <c r="G488"/>
      <c r="H488"/>
      <c r="I488"/>
    </row>
    <row r="489" spans="1:9">
      <c r="E489"/>
      <c r="F489"/>
      <c r="G489"/>
      <c r="H489"/>
      <c r="I489"/>
    </row>
    <row r="490" spans="1:9">
      <c r="A490" s="59" t="s">
        <v>90</v>
      </c>
      <c r="B490" s="59"/>
      <c r="C490" s="59"/>
      <c r="E490"/>
      <c r="F490"/>
      <c r="G490"/>
      <c r="H490"/>
      <c r="I490"/>
    </row>
    <row r="491" spans="1:9">
      <c r="A491" s="61" t="s">
        <v>236</v>
      </c>
      <c r="B491" s="61"/>
      <c r="C491" s="61"/>
      <c r="E491"/>
      <c r="F491"/>
      <c r="G491"/>
      <c r="H491"/>
      <c r="I491"/>
    </row>
    <row r="492" spans="1:9">
      <c r="A492" s="60" t="s">
        <v>8</v>
      </c>
      <c r="B492" s="12" t="s">
        <v>15</v>
      </c>
      <c r="C492" s="15">
        <f>'[1]20232'!$N$40</f>
        <v>94.191616766467078</v>
      </c>
      <c r="E492"/>
      <c r="F492"/>
      <c r="G492"/>
      <c r="H492"/>
      <c r="I492"/>
    </row>
    <row r="493" spans="1:9">
      <c r="A493" s="60"/>
      <c r="B493" s="12" t="s">
        <v>58</v>
      </c>
      <c r="C493" s="15">
        <f>'[1]20232'!$O$40</f>
        <v>92.245989304812838</v>
      </c>
      <c r="E493"/>
      <c r="F493"/>
      <c r="G493"/>
      <c r="H493"/>
      <c r="I493"/>
    </row>
    <row r="494" spans="1:9">
      <c r="A494" s="60" t="s">
        <v>59</v>
      </c>
      <c r="B494" s="12">
        <v>9</v>
      </c>
      <c r="C494" s="15">
        <f>'[1]20232'!$Y$40</f>
        <v>92.117647058823522</v>
      </c>
      <c r="E494"/>
      <c r="F494"/>
      <c r="G494"/>
      <c r="H494"/>
      <c r="I494"/>
    </row>
    <row r="495" spans="1:9">
      <c r="A495" s="60"/>
      <c r="B495" s="12">
        <v>10</v>
      </c>
      <c r="C495" s="15">
        <f>'[1]20232'!$Z$40</f>
        <v>95.089285714285708</v>
      </c>
      <c r="E495"/>
      <c r="F495"/>
      <c r="G495"/>
      <c r="H495"/>
      <c r="I495"/>
    </row>
    <row r="496" spans="1:9">
      <c r="A496" s="60"/>
      <c r="B496" s="12">
        <v>11</v>
      </c>
      <c r="C496" s="15">
        <f>'[1]20232'!$AA$40</f>
        <v>95.555555555555557</v>
      </c>
      <c r="E496"/>
      <c r="F496"/>
      <c r="G496"/>
      <c r="H496"/>
      <c r="I496"/>
    </row>
    <row r="497" spans="1:9">
      <c r="A497" s="60"/>
      <c r="B497" s="12">
        <v>12</v>
      </c>
      <c r="C497" s="15">
        <f>'[1]20232'!$AB$40</f>
        <v>90.566037735849051</v>
      </c>
      <c r="E497"/>
      <c r="F497"/>
      <c r="G497"/>
      <c r="H497"/>
      <c r="I497"/>
    </row>
    <row r="498" spans="1:9">
      <c r="A498" s="60"/>
      <c r="B498" s="12">
        <v>13</v>
      </c>
      <c r="C498" s="15">
        <f>'[1]20232'!$AC$40</f>
        <v>88.125</v>
      </c>
      <c r="E498"/>
      <c r="F498"/>
      <c r="G498"/>
      <c r="H498"/>
      <c r="I498"/>
    </row>
    <row r="499" spans="1:9">
      <c r="A499" s="57" t="s">
        <v>259</v>
      </c>
      <c r="E499"/>
      <c r="F499"/>
      <c r="G499"/>
      <c r="H499"/>
      <c r="I499"/>
    </row>
    <row r="500" spans="1:9">
      <c r="E500"/>
      <c r="F500"/>
      <c r="G500"/>
      <c r="H500"/>
      <c r="I500"/>
    </row>
    <row r="501" spans="1:9">
      <c r="E501"/>
      <c r="F501"/>
      <c r="G501"/>
      <c r="H501"/>
      <c r="I501"/>
    </row>
    <row r="502" spans="1:9">
      <c r="E502"/>
      <c r="F502"/>
      <c r="G502"/>
      <c r="H502"/>
      <c r="I502"/>
    </row>
    <row r="503" spans="1:9">
      <c r="E503"/>
      <c r="F503"/>
      <c r="G503"/>
      <c r="H503"/>
      <c r="I503"/>
    </row>
    <row r="504" spans="1:9">
      <c r="A504" s="59" t="s">
        <v>91</v>
      </c>
      <c r="B504" s="59"/>
      <c r="C504" s="59"/>
      <c r="E504"/>
      <c r="F504"/>
      <c r="G504"/>
      <c r="H504"/>
      <c r="I504"/>
    </row>
    <row r="505" spans="1:9">
      <c r="A505" s="61" t="s">
        <v>237</v>
      </c>
      <c r="B505" s="61"/>
      <c r="C505" s="61"/>
      <c r="E505"/>
      <c r="F505"/>
      <c r="G505"/>
      <c r="H505"/>
      <c r="I505"/>
    </row>
    <row r="506" spans="1:9">
      <c r="A506" s="60" t="s">
        <v>8</v>
      </c>
      <c r="B506" s="12" t="s">
        <v>15</v>
      </c>
      <c r="C506" s="15">
        <f>'[1]20232'!$N$64</f>
        <v>87.485029940119745</v>
      </c>
      <c r="E506"/>
      <c r="F506"/>
      <c r="G506"/>
      <c r="H506"/>
      <c r="I506"/>
    </row>
    <row r="507" spans="1:9">
      <c r="A507" s="60"/>
      <c r="B507" s="12" t="s">
        <v>58</v>
      </c>
      <c r="C507" s="15">
        <f>'[1]20232'!$O$64</f>
        <v>88.44919786096257</v>
      </c>
      <c r="E507"/>
      <c r="F507"/>
      <c r="G507"/>
      <c r="H507"/>
      <c r="I507"/>
    </row>
    <row r="508" spans="1:9">
      <c r="A508" s="60" t="s">
        <v>59</v>
      </c>
      <c r="B508" s="12">
        <v>9</v>
      </c>
      <c r="C508" s="15">
        <f>'[1]20232'!$Y$64</f>
        <v>88.705882352941188</v>
      </c>
      <c r="E508"/>
      <c r="F508"/>
      <c r="G508"/>
      <c r="H508"/>
      <c r="I508"/>
    </row>
    <row r="509" spans="1:9">
      <c r="A509" s="60"/>
      <c r="B509" s="12">
        <v>10</v>
      </c>
      <c r="C509" s="15">
        <f>'[1]20232'!$Z$64</f>
        <v>89.375</v>
      </c>
      <c r="E509"/>
      <c r="F509"/>
      <c r="G509"/>
      <c r="H509"/>
      <c r="I509"/>
    </row>
    <row r="510" spans="1:9">
      <c r="A510" s="60"/>
      <c r="B510" s="12">
        <v>11</v>
      </c>
      <c r="C510" s="15">
        <f>'[1]20232'!$AA$64</f>
        <v>87.5</v>
      </c>
      <c r="E510"/>
      <c r="F510"/>
      <c r="G510"/>
      <c r="H510"/>
      <c r="I510"/>
    </row>
    <row r="511" spans="1:9">
      <c r="A511" s="60"/>
      <c r="B511" s="12">
        <v>12</v>
      </c>
      <c r="C511" s="15">
        <f>'[1]20232'!$AB$64</f>
        <v>85.28301886792454</v>
      </c>
      <c r="E511"/>
      <c r="F511"/>
      <c r="G511"/>
      <c r="H511"/>
      <c r="I511"/>
    </row>
    <row r="512" spans="1:9">
      <c r="A512" s="60"/>
      <c r="B512" s="12">
        <v>13</v>
      </c>
      <c r="C512" s="15">
        <f>'[1]20232'!$AC$64</f>
        <v>86.875</v>
      </c>
      <c r="E512"/>
      <c r="F512"/>
      <c r="G512"/>
      <c r="H512"/>
      <c r="I512"/>
    </row>
    <row r="513" spans="1:9">
      <c r="A513" s="57" t="s">
        <v>259</v>
      </c>
      <c r="E513"/>
      <c r="F513"/>
      <c r="G513"/>
      <c r="H513"/>
      <c r="I513"/>
    </row>
    <row r="514" spans="1:9">
      <c r="E514"/>
      <c r="F514"/>
      <c r="G514"/>
      <c r="H514"/>
      <c r="I514"/>
    </row>
    <row r="515" spans="1:9">
      <c r="E515"/>
      <c r="F515"/>
      <c r="G515"/>
      <c r="H515"/>
      <c r="I515"/>
    </row>
    <row r="516" spans="1:9">
      <c r="A516" s="59" t="s">
        <v>92</v>
      </c>
      <c r="B516" s="59"/>
      <c r="C516" s="59"/>
      <c r="E516"/>
      <c r="F516"/>
      <c r="G516"/>
      <c r="H516"/>
      <c r="I516"/>
    </row>
    <row r="517" spans="1:9">
      <c r="A517" s="61" t="s">
        <v>238</v>
      </c>
      <c r="B517" s="61"/>
      <c r="C517" s="61"/>
      <c r="E517"/>
      <c r="F517"/>
      <c r="G517"/>
      <c r="H517"/>
      <c r="I517"/>
    </row>
    <row r="518" spans="1:9">
      <c r="A518" s="60" t="s">
        <v>8</v>
      </c>
      <c r="B518" s="12" t="s">
        <v>15</v>
      </c>
      <c r="C518" s="15">
        <f>'[1]20232'!$N$84</f>
        <v>88.562874251497007</v>
      </c>
      <c r="E518"/>
      <c r="F518"/>
      <c r="G518"/>
      <c r="H518"/>
      <c r="I518"/>
    </row>
    <row r="519" spans="1:9">
      <c r="A519" s="60"/>
      <c r="B519" s="12" t="s">
        <v>58</v>
      </c>
      <c r="C519" s="15">
        <f>'[1]20232'!$O$84</f>
        <v>89.946524064171115</v>
      </c>
      <c r="E519"/>
      <c r="F519"/>
      <c r="G519"/>
      <c r="H519"/>
      <c r="I519"/>
    </row>
    <row r="520" spans="1:9">
      <c r="A520" s="60" t="s">
        <v>59</v>
      </c>
      <c r="B520" s="12">
        <v>9</v>
      </c>
      <c r="C520" s="15">
        <f>'[1]20232'!$Y$84</f>
        <v>90.235294117647058</v>
      </c>
      <c r="E520"/>
      <c r="F520"/>
      <c r="G520"/>
      <c r="H520"/>
      <c r="I520"/>
    </row>
    <row r="521" spans="1:9">
      <c r="A521" s="60"/>
      <c r="B521" s="12">
        <v>10</v>
      </c>
      <c r="C521" s="15">
        <f>'[1]20232'!$Z$84</f>
        <v>89.910714285714292</v>
      </c>
      <c r="E521"/>
      <c r="F521"/>
      <c r="G521"/>
      <c r="H521"/>
      <c r="I521"/>
    </row>
    <row r="522" spans="1:9">
      <c r="A522" s="60"/>
      <c r="B522" s="12">
        <v>11</v>
      </c>
      <c r="C522" s="15">
        <f>'[1]20232'!$AA$84</f>
        <v>91.527777777777786</v>
      </c>
      <c r="E522"/>
      <c r="F522"/>
      <c r="G522"/>
      <c r="H522"/>
      <c r="I522"/>
    </row>
    <row r="523" spans="1:9">
      <c r="A523" s="60"/>
      <c r="B523" s="12">
        <v>12</v>
      </c>
      <c r="C523" s="15">
        <f>'[1]20232'!$AB$84</f>
        <v>86.981132075471692</v>
      </c>
      <c r="E523"/>
      <c r="F523"/>
      <c r="G523"/>
      <c r="H523"/>
      <c r="I523"/>
    </row>
    <row r="524" spans="1:9">
      <c r="A524" s="60"/>
      <c r="B524" s="12">
        <v>13</v>
      </c>
      <c r="C524" s="15">
        <f>'[1]20232'!$AC$84</f>
        <v>83.4375</v>
      </c>
      <c r="E524"/>
      <c r="F524"/>
      <c r="G524"/>
      <c r="H524"/>
      <c r="I524"/>
    </row>
    <row r="525" spans="1:9">
      <c r="A525" s="57" t="s">
        <v>259</v>
      </c>
      <c r="E525"/>
      <c r="F525"/>
      <c r="G525"/>
      <c r="H525"/>
      <c r="I525"/>
    </row>
    <row r="526" spans="1:9">
      <c r="E526"/>
      <c r="F526"/>
      <c r="G526"/>
      <c r="H526"/>
      <c r="I526"/>
    </row>
    <row r="527" spans="1:9">
      <c r="E527"/>
      <c r="F527"/>
      <c r="G527"/>
      <c r="H527"/>
      <c r="I527"/>
    </row>
    <row r="528" spans="1:9">
      <c r="E528"/>
      <c r="F528"/>
      <c r="G528"/>
      <c r="H528"/>
      <c r="I528"/>
    </row>
    <row r="529" spans="1:9">
      <c r="A529" s="59" t="s">
        <v>93</v>
      </c>
      <c r="B529" s="59"/>
      <c r="C529" s="59"/>
      <c r="E529"/>
      <c r="F529"/>
      <c r="G529"/>
      <c r="H529"/>
      <c r="I529"/>
    </row>
    <row r="530" spans="1:9">
      <c r="A530" s="61" t="s">
        <v>239</v>
      </c>
      <c r="B530" s="61"/>
      <c r="C530" s="61"/>
      <c r="E530"/>
      <c r="F530"/>
      <c r="G530"/>
      <c r="H530"/>
      <c r="I530"/>
    </row>
    <row r="531" spans="1:9">
      <c r="A531" s="60" t="s">
        <v>8</v>
      </c>
      <c r="B531" s="12" t="s">
        <v>15</v>
      </c>
      <c r="C531" s="15">
        <f>'[1]20232'!$N$102</f>
        <v>91.976047904191617</v>
      </c>
      <c r="E531"/>
      <c r="F531"/>
      <c r="G531"/>
      <c r="H531"/>
      <c r="I531"/>
    </row>
    <row r="532" spans="1:9">
      <c r="A532" s="60"/>
      <c r="B532" s="12" t="s">
        <v>58</v>
      </c>
      <c r="C532" s="15">
        <f>'[1]20232'!$O$102</f>
        <v>90.909090909090921</v>
      </c>
      <c r="E532"/>
      <c r="F532"/>
      <c r="G532"/>
      <c r="H532"/>
      <c r="I532"/>
    </row>
    <row r="533" spans="1:9">
      <c r="A533" s="60" t="s">
        <v>59</v>
      </c>
      <c r="B533" s="12">
        <v>9</v>
      </c>
      <c r="C533" s="15">
        <f>'[1]20232'!$Y$102</f>
        <v>90.117647058823536</v>
      </c>
      <c r="E533"/>
      <c r="F533"/>
      <c r="G533"/>
      <c r="H533"/>
      <c r="I533"/>
    </row>
    <row r="534" spans="1:9">
      <c r="A534" s="60"/>
      <c r="B534" s="12">
        <v>10</v>
      </c>
      <c r="C534" s="15">
        <f>'[1]20232'!$Z$102</f>
        <v>93.571428571428584</v>
      </c>
      <c r="E534"/>
      <c r="F534"/>
      <c r="G534"/>
      <c r="H534"/>
      <c r="I534"/>
    </row>
    <row r="535" spans="1:9">
      <c r="A535" s="60"/>
      <c r="B535" s="12">
        <v>11</v>
      </c>
      <c r="C535" s="15">
        <f>'[1]20232'!$AA$102</f>
        <v>91.666666666666657</v>
      </c>
      <c r="E535"/>
      <c r="F535"/>
      <c r="G535"/>
      <c r="H535"/>
      <c r="I535"/>
    </row>
    <row r="536" spans="1:9">
      <c r="A536" s="60"/>
      <c r="B536" s="12">
        <v>12</v>
      </c>
      <c r="C536" s="15">
        <f>'[1]20232'!$AB$102</f>
        <v>91.320754716981142</v>
      </c>
      <c r="E536"/>
      <c r="F536"/>
      <c r="G536"/>
      <c r="H536"/>
      <c r="I536"/>
    </row>
    <row r="537" spans="1:9">
      <c r="A537" s="60"/>
      <c r="B537" s="12">
        <v>13</v>
      </c>
      <c r="C537" s="15">
        <f>'[1]20232'!$AC$102</f>
        <v>86.875</v>
      </c>
      <c r="E537"/>
      <c r="F537"/>
      <c r="G537"/>
      <c r="H537"/>
      <c r="I537"/>
    </row>
    <row r="538" spans="1:9">
      <c r="A538" s="57" t="s">
        <v>259</v>
      </c>
      <c r="E538"/>
      <c r="F538"/>
      <c r="G538"/>
      <c r="H538"/>
      <c r="I538"/>
    </row>
    <row r="539" spans="1:9">
      <c r="E539"/>
      <c r="F539"/>
      <c r="G539"/>
      <c r="H539"/>
      <c r="I539"/>
    </row>
    <row r="540" spans="1:9">
      <c r="E540"/>
      <c r="F540"/>
      <c r="G540"/>
      <c r="H540"/>
      <c r="I540"/>
    </row>
    <row r="541" spans="1:9">
      <c r="A541" s="59" t="s">
        <v>94</v>
      </c>
      <c r="B541" s="59"/>
      <c r="C541" s="59"/>
      <c r="E541"/>
      <c r="F541"/>
      <c r="G541"/>
      <c r="H541"/>
      <c r="I541"/>
    </row>
    <row r="542" spans="1:9">
      <c r="A542" s="61" t="s">
        <v>240</v>
      </c>
      <c r="B542" s="61"/>
      <c r="C542" s="61"/>
      <c r="E542"/>
      <c r="F542"/>
      <c r="G542"/>
      <c r="H542"/>
      <c r="I542"/>
    </row>
    <row r="543" spans="1:9">
      <c r="A543" s="60" t="s">
        <v>8</v>
      </c>
      <c r="B543" s="12" t="s">
        <v>15</v>
      </c>
      <c r="C543" s="15">
        <f>'[1]20232'!$N$120</f>
        <v>89.101796407185617</v>
      </c>
      <c r="E543"/>
      <c r="F543"/>
      <c r="G543"/>
      <c r="H543"/>
      <c r="I543"/>
    </row>
    <row r="544" spans="1:9">
      <c r="A544" s="60"/>
      <c r="B544" s="12" t="s">
        <v>58</v>
      </c>
      <c r="C544" s="15">
        <f>'[1]20232'!$O$120</f>
        <v>90.267379679144398</v>
      </c>
      <c r="E544"/>
      <c r="F544"/>
      <c r="G544"/>
      <c r="H544"/>
      <c r="I544"/>
    </row>
    <row r="545" spans="1:9">
      <c r="A545" s="60" t="s">
        <v>59</v>
      </c>
      <c r="B545" s="12">
        <v>9</v>
      </c>
      <c r="C545" s="15">
        <f>'[1]20232'!$Y$120</f>
        <v>90</v>
      </c>
      <c r="E545"/>
      <c r="F545"/>
      <c r="G545"/>
      <c r="H545"/>
      <c r="I545"/>
    </row>
    <row r="546" spans="1:9">
      <c r="A546" s="60"/>
      <c r="B546" s="12">
        <v>10</v>
      </c>
      <c r="C546" s="15">
        <f>'[1]20232'!$Z$120</f>
        <v>92.678571428571416</v>
      </c>
      <c r="E546"/>
      <c r="F546"/>
      <c r="G546"/>
      <c r="H546"/>
      <c r="I546"/>
    </row>
    <row r="547" spans="1:9">
      <c r="A547" s="60"/>
      <c r="B547" s="12">
        <v>11</v>
      </c>
      <c r="C547" s="15">
        <f>'[1]20232'!$AA$120</f>
        <v>90.416666666666657</v>
      </c>
      <c r="E547"/>
      <c r="F547"/>
      <c r="G547"/>
      <c r="H547"/>
      <c r="I547"/>
    </row>
    <row r="548" spans="1:9">
      <c r="A548" s="60"/>
      <c r="B548" s="12">
        <v>12</v>
      </c>
      <c r="C548" s="15">
        <f>'[1]20232'!$AB$120</f>
        <v>86.981132075471692</v>
      </c>
      <c r="E548"/>
      <c r="F548"/>
      <c r="G548"/>
      <c r="H548"/>
      <c r="I548"/>
    </row>
    <row r="549" spans="1:9">
      <c r="A549" s="60"/>
      <c r="B549" s="12">
        <v>13</v>
      </c>
      <c r="C549" s="15">
        <f>'[1]20232'!$AC$120</f>
        <v>81.5625</v>
      </c>
      <c r="E549"/>
      <c r="F549"/>
      <c r="G549"/>
      <c r="H549"/>
      <c r="I549"/>
    </row>
    <row r="550" spans="1:9">
      <c r="A550" s="57" t="s">
        <v>259</v>
      </c>
      <c r="E550"/>
      <c r="F550"/>
      <c r="G550"/>
      <c r="H550"/>
      <c r="I550"/>
    </row>
    <row r="551" spans="1:9">
      <c r="E551"/>
      <c r="F551"/>
      <c r="G551"/>
      <c r="H551"/>
      <c r="I551"/>
    </row>
    <row r="552" spans="1:9">
      <c r="E552"/>
      <c r="F552"/>
      <c r="G552"/>
      <c r="H552"/>
      <c r="I552"/>
    </row>
    <row r="553" spans="1:9">
      <c r="E553"/>
      <c r="F553"/>
      <c r="G553"/>
      <c r="H553"/>
      <c r="I553"/>
    </row>
    <row r="554" spans="1:9">
      <c r="A554" s="59" t="s">
        <v>95</v>
      </c>
      <c r="B554" s="59"/>
      <c r="C554" s="59"/>
      <c r="E554"/>
      <c r="F554"/>
      <c r="G554"/>
      <c r="H554"/>
      <c r="I554"/>
    </row>
    <row r="555" spans="1:9">
      <c r="A555" s="61" t="s">
        <v>241</v>
      </c>
      <c r="B555" s="61"/>
      <c r="C555" s="61"/>
      <c r="E555"/>
      <c r="F555"/>
      <c r="G555"/>
      <c r="H555"/>
      <c r="I555"/>
    </row>
    <row r="556" spans="1:9">
      <c r="A556" s="60" t="s">
        <v>8</v>
      </c>
      <c r="B556" s="12" t="s">
        <v>15</v>
      </c>
      <c r="C556" s="15">
        <f>'[1]20232'!$N$137</f>
        <v>92.814371257485035</v>
      </c>
      <c r="E556"/>
      <c r="F556"/>
      <c r="G556"/>
      <c r="H556"/>
      <c r="I556"/>
    </row>
    <row r="557" spans="1:9">
      <c r="A557" s="60"/>
      <c r="B557" s="12" t="s">
        <v>58</v>
      </c>
      <c r="C557" s="15">
        <f>'[1]20232'!$O$137</f>
        <v>91.657754010695186</v>
      </c>
      <c r="E557"/>
      <c r="F557"/>
      <c r="G557"/>
      <c r="H557"/>
      <c r="I557"/>
    </row>
    <row r="558" spans="1:9">
      <c r="A558" s="60" t="s">
        <v>59</v>
      </c>
      <c r="B558" s="12">
        <v>9</v>
      </c>
      <c r="C558" s="15">
        <f>'[1]20232'!$Y$137</f>
        <v>91.882352941176464</v>
      </c>
      <c r="E558"/>
      <c r="F558"/>
      <c r="G558"/>
      <c r="H558"/>
      <c r="I558"/>
    </row>
    <row r="559" spans="1:9">
      <c r="A559" s="60"/>
      <c r="B559" s="12">
        <v>10</v>
      </c>
      <c r="C559" s="15">
        <f>'[1]20232'!$Z$137</f>
        <v>93.660714285714292</v>
      </c>
      <c r="E559"/>
      <c r="F559"/>
      <c r="G559"/>
      <c r="H559"/>
      <c r="I559"/>
    </row>
    <row r="560" spans="1:9">
      <c r="A560" s="60"/>
      <c r="B560" s="12">
        <v>11</v>
      </c>
      <c r="C560" s="15">
        <f>'[1]20232'!$AA$137</f>
        <v>94.027777777777786</v>
      </c>
      <c r="E560"/>
      <c r="F560"/>
      <c r="G560"/>
      <c r="H560"/>
      <c r="I560"/>
    </row>
    <row r="561" spans="1:9">
      <c r="A561" s="60"/>
      <c r="B561" s="12">
        <v>12</v>
      </c>
      <c r="C561" s="15">
        <f>'[1]20232'!$AB$137</f>
        <v>89.245283018867923</v>
      </c>
      <c r="E561"/>
      <c r="F561"/>
      <c r="G561"/>
      <c r="H561"/>
      <c r="I561"/>
    </row>
    <row r="562" spans="1:9">
      <c r="A562" s="60"/>
      <c r="B562" s="12">
        <v>13</v>
      </c>
      <c r="C562" s="15">
        <f>'[1]20232'!$AC$137</f>
        <v>88.75</v>
      </c>
      <c r="E562"/>
      <c r="F562"/>
      <c r="G562"/>
      <c r="H562"/>
      <c r="I562"/>
    </row>
    <row r="563" spans="1:9">
      <c r="A563" s="57" t="s">
        <v>259</v>
      </c>
      <c r="E563"/>
      <c r="F563"/>
      <c r="G563"/>
      <c r="H563"/>
      <c r="I563"/>
    </row>
    <row r="564" spans="1:9">
      <c r="E564"/>
      <c r="F564"/>
      <c r="G564"/>
      <c r="H564"/>
      <c r="I564"/>
    </row>
    <row r="565" spans="1:9">
      <c r="E565"/>
      <c r="F565"/>
      <c r="G565"/>
      <c r="H565"/>
      <c r="I565"/>
    </row>
    <row r="566" spans="1:9">
      <c r="E566"/>
      <c r="F566"/>
      <c r="G566"/>
      <c r="H566"/>
      <c r="I566"/>
    </row>
    <row r="567" spans="1:9">
      <c r="E567"/>
      <c r="F567"/>
      <c r="G567"/>
      <c r="H567"/>
      <c r="I567"/>
    </row>
    <row r="568" spans="1:9">
      <c r="A568" s="59" t="s">
        <v>96</v>
      </c>
      <c r="B568" s="59"/>
      <c r="C568" s="59"/>
      <c r="E568"/>
      <c r="F568"/>
      <c r="G568"/>
      <c r="H568"/>
      <c r="I568"/>
    </row>
    <row r="569" spans="1:9">
      <c r="A569" s="61" t="s">
        <v>242</v>
      </c>
      <c r="B569" s="61"/>
      <c r="C569" s="61"/>
      <c r="E569"/>
      <c r="F569"/>
      <c r="G569"/>
      <c r="H569"/>
      <c r="I569"/>
    </row>
    <row r="570" spans="1:9">
      <c r="A570" s="60" t="s">
        <v>8</v>
      </c>
      <c r="B570" s="12" t="s">
        <v>15</v>
      </c>
      <c r="C570" s="15">
        <f>'[1]20232'!$N$156</f>
        <v>89.101796407185617</v>
      </c>
      <c r="E570"/>
      <c r="F570"/>
      <c r="G570"/>
      <c r="H570"/>
      <c r="I570"/>
    </row>
    <row r="571" spans="1:9">
      <c r="A571" s="60"/>
      <c r="B571" s="12" t="s">
        <v>58</v>
      </c>
      <c r="C571" s="15">
        <f>'[1]20232'!$O$156</f>
        <v>87.593582887700535</v>
      </c>
      <c r="E571"/>
      <c r="F571"/>
      <c r="G571"/>
      <c r="H571"/>
      <c r="I571"/>
    </row>
    <row r="572" spans="1:9">
      <c r="A572" s="60" t="s">
        <v>59</v>
      </c>
      <c r="B572" s="12">
        <v>9</v>
      </c>
      <c r="C572" s="15">
        <f>'[1]20232'!$Y$156</f>
        <v>87.764705882352956</v>
      </c>
      <c r="E572"/>
      <c r="F572"/>
      <c r="G572"/>
      <c r="H572"/>
      <c r="I572"/>
    </row>
    <row r="573" spans="1:9">
      <c r="A573" s="60"/>
      <c r="B573" s="12">
        <v>10</v>
      </c>
      <c r="C573" s="15">
        <f>'[1]20232'!$Z$156</f>
        <v>89.642857142857139</v>
      </c>
      <c r="E573"/>
      <c r="F573"/>
      <c r="G573"/>
      <c r="H573"/>
      <c r="I573"/>
    </row>
    <row r="574" spans="1:9">
      <c r="A574" s="60"/>
      <c r="B574" s="12">
        <v>11</v>
      </c>
      <c r="C574" s="15">
        <f>'[1]20232'!$AA$156</f>
        <v>89.305555555555557</v>
      </c>
      <c r="E574"/>
      <c r="F574"/>
      <c r="G574"/>
      <c r="H574"/>
      <c r="I574"/>
    </row>
    <row r="575" spans="1:9">
      <c r="A575" s="60"/>
      <c r="B575" s="12">
        <v>12</v>
      </c>
      <c r="C575" s="15">
        <f>'[1]20232'!$AB$156</f>
        <v>87.358490566037744</v>
      </c>
      <c r="E575"/>
      <c r="F575"/>
      <c r="G575"/>
      <c r="H575"/>
      <c r="I575"/>
    </row>
    <row r="576" spans="1:9">
      <c r="A576" s="60"/>
      <c r="B576" s="12">
        <v>13</v>
      </c>
      <c r="C576" s="15">
        <f>'[1]20232'!$AC$156</f>
        <v>84.375</v>
      </c>
      <c r="E576"/>
      <c r="F576"/>
      <c r="G576"/>
      <c r="H576"/>
      <c r="I576"/>
    </row>
    <row r="577" spans="1:9">
      <c r="A577" s="57" t="s">
        <v>259</v>
      </c>
      <c r="E577"/>
      <c r="F577"/>
      <c r="G577"/>
      <c r="H577"/>
      <c r="I577"/>
    </row>
    <row r="578" spans="1:9">
      <c r="E578"/>
      <c r="F578"/>
      <c r="G578"/>
      <c r="H578"/>
      <c r="I578"/>
    </row>
    <row r="579" spans="1:9">
      <c r="E579"/>
      <c r="F579"/>
      <c r="G579"/>
      <c r="H579"/>
      <c r="I579"/>
    </row>
    <row r="580" spans="1:9">
      <c r="E580"/>
      <c r="F580"/>
      <c r="G580"/>
      <c r="H580"/>
      <c r="I580"/>
    </row>
    <row r="581" spans="1:9">
      <c r="A581" s="59" t="s">
        <v>97</v>
      </c>
      <c r="B581" s="59"/>
      <c r="C581" s="59"/>
      <c r="E581"/>
      <c r="F581"/>
      <c r="G581"/>
      <c r="H581"/>
      <c r="I581"/>
    </row>
    <row r="582" spans="1:9">
      <c r="A582" s="61" t="s">
        <v>243</v>
      </c>
      <c r="B582" s="61"/>
      <c r="C582" s="61"/>
      <c r="E582"/>
      <c r="F582"/>
      <c r="G582"/>
      <c r="H582"/>
      <c r="I582"/>
    </row>
    <row r="583" spans="1:9">
      <c r="A583" s="60" t="s">
        <v>8</v>
      </c>
      <c r="B583" s="12" t="s">
        <v>15</v>
      </c>
      <c r="C583" s="15">
        <f>'[1]20232'!$N$173</f>
        <v>90.23952095808383</v>
      </c>
      <c r="E583"/>
      <c r="F583"/>
      <c r="G583"/>
      <c r="H583"/>
      <c r="I583"/>
    </row>
    <row r="584" spans="1:9">
      <c r="A584" s="60"/>
      <c r="B584" s="12" t="s">
        <v>58</v>
      </c>
      <c r="C584" s="15">
        <f>'[1]20232'!$O$173</f>
        <v>91.443850267379673</v>
      </c>
      <c r="E584"/>
      <c r="F584"/>
      <c r="G584"/>
      <c r="H584"/>
      <c r="I584"/>
    </row>
    <row r="585" spans="1:9">
      <c r="A585" s="60" t="s">
        <v>59</v>
      </c>
      <c r="B585" s="12">
        <v>9</v>
      </c>
      <c r="C585" s="15">
        <f>'[1]20232'!$Y$173</f>
        <v>89.882352941176464</v>
      </c>
      <c r="E585"/>
      <c r="F585"/>
      <c r="G585"/>
      <c r="H585"/>
      <c r="I585"/>
    </row>
    <row r="586" spans="1:9">
      <c r="A586" s="60"/>
      <c r="B586" s="12">
        <v>10</v>
      </c>
      <c r="C586" s="15">
        <f>'[1]20232'!$Z$173</f>
        <v>92.232142857142861</v>
      </c>
      <c r="E586"/>
      <c r="F586"/>
      <c r="G586"/>
      <c r="H586"/>
      <c r="I586"/>
    </row>
    <row r="587" spans="1:9">
      <c r="A587" s="60"/>
      <c r="B587" s="12">
        <v>11</v>
      </c>
      <c r="C587" s="15">
        <f>'[1]20232'!$AA$173</f>
        <v>93.611111111111114</v>
      </c>
      <c r="E587"/>
      <c r="F587"/>
      <c r="G587"/>
      <c r="H587"/>
      <c r="I587"/>
    </row>
    <row r="588" spans="1:9">
      <c r="A588" s="60"/>
      <c r="B588" s="12">
        <v>12</v>
      </c>
      <c r="C588" s="15">
        <f>'[1]20232'!$AB$173</f>
        <v>86.415094339622641</v>
      </c>
      <c r="E588"/>
      <c r="F588"/>
      <c r="G588"/>
      <c r="H588"/>
      <c r="I588"/>
    </row>
    <row r="589" spans="1:9">
      <c r="A589" s="60"/>
      <c r="B589" s="12">
        <v>13</v>
      </c>
      <c r="C589" s="15">
        <f>'[1]20232'!$AC$173</f>
        <v>90</v>
      </c>
      <c r="E589"/>
      <c r="F589"/>
      <c r="G589"/>
      <c r="H589"/>
      <c r="I589"/>
    </row>
    <row r="590" spans="1:9">
      <c r="A590" s="57" t="s">
        <v>259</v>
      </c>
      <c r="E590"/>
      <c r="F590"/>
      <c r="G590"/>
      <c r="H590"/>
      <c r="I590"/>
    </row>
    <row r="591" spans="1:9">
      <c r="E591"/>
      <c r="F591"/>
      <c r="G591"/>
      <c r="H591"/>
      <c r="I591"/>
    </row>
    <row r="592" spans="1:9">
      <c r="E592"/>
      <c r="F592"/>
      <c r="G592"/>
      <c r="H592"/>
      <c r="I592"/>
    </row>
    <row r="593" spans="1:9">
      <c r="A593" s="59" t="s">
        <v>98</v>
      </c>
      <c r="B593" s="59"/>
      <c r="C593" s="59"/>
      <c r="E593"/>
      <c r="F593"/>
      <c r="G593"/>
      <c r="H593"/>
      <c r="I593"/>
    </row>
    <row r="594" spans="1:9">
      <c r="A594" s="61" t="s">
        <v>244</v>
      </c>
      <c r="B594" s="61"/>
      <c r="C594" s="61"/>
      <c r="E594"/>
      <c r="F594"/>
      <c r="G594"/>
      <c r="H594"/>
      <c r="I594"/>
    </row>
    <row r="595" spans="1:9">
      <c r="A595" s="60" t="s">
        <v>8</v>
      </c>
      <c r="B595" s="12" t="s">
        <v>15</v>
      </c>
      <c r="C595" s="15">
        <f>'[1]20232'!$N$190</f>
        <v>84.251497005988028</v>
      </c>
      <c r="E595"/>
      <c r="F595"/>
      <c r="G595"/>
      <c r="H595"/>
      <c r="I595"/>
    </row>
    <row r="596" spans="1:9">
      <c r="A596" s="60"/>
      <c r="B596" s="12" t="s">
        <v>58</v>
      </c>
      <c r="C596" s="15">
        <f>'[1]20232'!$O$190</f>
        <v>86.363636363636374</v>
      </c>
      <c r="E596"/>
      <c r="F596"/>
      <c r="G596"/>
      <c r="H596"/>
      <c r="I596"/>
    </row>
    <row r="597" spans="1:9">
      <c r="A597" s="60" t="s">
        <v>59</v>
      </c>
      <c r="B597" s="12">
        <v>9</v>
      </c>
      <c r="C597" s="15">
        <f>'[1]20232'!$Y$190</f>
        <v>88.117647058823536</v>
      </c>
      <c r="E597"/>
      <c r="F597"/>
      <c r="G597"/>
      <c r="H597"/>
      <c r="I597"/>
    </row>
    <row r="598" spans="1:9">
      <c r="A598" s="60"/>
      <c r="B598" s="12">
        <v>10</v>
      </c>
      <c r="C598" s="15">
        <f>'[1]20232'!$Z$190</f>
        <v>87.946428571428584</v>
      </c>
      <c r="E598"/>
      <c r="F598"/>
      <c r="G598"/>
      <c r="H598"/>
      <c r="I598"/>
    </row>
    <row r="599" spans="1:9">
      <c r="A599" s="60"/>
      <c r="B599" s="12">
        <v>11</v>
      </c>
      <c r="C599" s="15">
        <f>'[1]20232'!$AA$190</f>
        <v>84.166666666666657</v>
      </c>
      <c r="E599"/>
      <c r="F599"/>
      <c r="G599"/>
      <c r="H599"/>
      <c r="I599"/>
    </row>
    <row r="600" spans="1:9">
      <c r="A600" s="60"/>
      <c r="B600" s="12">
        <v>12</v>
      </c>
      <c r="C600" s="15">
        <f>'[1]20232'!$AB$190</f>
        <v>81.509433962264154</v>
      </c>
      <c r="E600"/>
      <c r="F600"/>
      <c r="G600"/>
      <c r="H600"/>
      <c r="I600"/>
    </row>
    <row r="601" spans="1:9">
      <c r="A601" s="60"/>
      <c r="B601" s="12">
        <v>13</v>
      </c>
      <c r="C601" s="15">
        <f>'[1]20232'!$AC$190</f>
        <v>78.125</v>
      </c>
      <c r="E601"/>
      <c r="F601"/>
      <c r="G601"/>
      <c r="H601"/>
      <c r="I601"/>
    </row>
    <row r="602" spans="1:9">
      <c r="A602" s="57" t="s">
        <v>259</v>
      </c>
      <c r="E602"/>
      <c r="F602"/>
      <c r="G602"/>
      <c r="H602"/>
      <c r="I602"/>
    </row>
    <row r="603" spans="1:9">
      <c r="E603"/>
      <c r="F603"/>
      <c r="G603"/>
      <c r="H603"/>
      <c r="I603"/>
    </row>
    <row r="604" spans="1:9">
      <c r="E604"/>
      <c r="F604"/>
      <c r="G604"/>
      <c r="H604"/>
      <c r="I604"/>
    </row>
    <row r="605" spans="1:9">
      <c r="A605" s="59" t="s">
        <v>99</v>
      </c>
      <c r="B605" s="59"/>
      <c r="C605" s="59"/>
      <c r="E605"/>
      <c r="F605"/>
      <c r="G605"/>
      <c r="H605"/>
      <c r="I605"/>
    </row>
    <row r="606" spans="1:9">
      <c r="A606" s="61" t="s">
        <v>245</v>
      </c>
      <c r="B606" s="61"/>
      <c r="C606" s="61"/>
      <c r="E606"/>
      <c r="F606"/>
      <c r="G606"/>
      <c r="H606"/>
      <c r="I606"/>
    </row>
    <row r="607" spans="1:9">
      <c r="A607" s="60" t="s">
        <v>8</v>
      </c>
      <c r="B607" s="12" t="s">
        <v>15</v>
      </c>
      <c r="C607" s="15">
        <f>'[1]20232'!$N$208</f>
        <v>86.766467065868255</v>
      </c>
      <c r="E607"/>
      <c r="F607"/>
      <c r="G607"/>
      <c r="H607"/>
      <c r="I607"/>
    </row>
    <row r="608" spans="1:9">
      <c r="A608" s="60"/>
      <c r="B608" s="12" t="s">
        <v>58</v>
      </c>
      <c r="C608" s="15">
        <f>'[1]20232'!$O$208</f>
        <v>89.946524064171115</v>
      </c>
      <c r="E608"/>
      <c r="F608"/>
      <c r="G608"/>
      <c r="H608"/>
      <c r="I608"/>
    </row>
    <row r="609" spans="1:9">
      <c r="A609" s="60" t="s">
        <v>59</v>
      </c>
      <c r="B609" s="12">
        <v>9</v>
      </c>
      <c r="C609" s="15">
        <f>'[1]20232'!$Y$208</f>
        <v>89.411764705882348</v>
      </c>
      <c r="E609"/>
      <c r="F609"/>
      <c r="G609"/>
      <c r="H609"/>
      <c r="I609"/>
    </row>
    <row r="610" spans="1:9">
      <c r="A610" s="60"/>
      <c r="B610" s="12">
        <v>10</v>
      </c>
      <c r="C610" s="15">
        <f>'[1]20232'!$Z$208</f>
        <v>88.571428571428584</v>
      </c>
      <c r="E610"/>
      <c r="F610"/>
      <c r="G610"/>
      <c r="H610"/>
      <c r="I610"/>
    </row>
    <row r="611" spans="1:9">
      <c r="A611" s="60"/>
      <c r="B611" s="12">
        <v>11</v>
      </c>
      <c r="C611" s="15">
        <f>'[1]20232'!$AA$208</f>
        <v>89.583333333333343</v>
      </c>
      <c r="E611"/>
      <c r="F611"/>
      <c r="G611"/>
      <c r="H611"/>
      <c r="I611"/>
    </row>
    <row r="612" spans="1:9">
      <c r="A612" s="60"/>
      <c r="B612" s="12">
        <v>12</v>
      </c>
      <c r="C612" s="15">
        <f>'[1]20232'!$AB$208</f>
        <v>87.169811320754718</v>
      </c>
      <c r="E612"/>
      <c r="F612"/>
      <c r="G612"/>
      <c r="H612"/>
      <c r="I612"/>
    </row>
    <row r="613" spans="1:9">
      <c r="A613" s="60"/>
      <c r="B613" s="12">
        <v>13</v>
      </c>
      <c r="C613" s="15">
        <f>'[1]20232'!$AC$208</f>
        <v>85</v>
      </c>
      <c r="E613"/>
      <c r="F613"/>
      <c r="G613"/>
      <c r="H613"/>
      <c r="I613"/>
    </row>
    <row r="614" spans="1:9">
      <c r="A614" s="57" t="s">
        <v>259</v>
      </c>
      <c r="E614"/>
      <c r="F614"/>
      <c r="G614"/>
      <c r="H614"/>
      <c r="I614"/>
    </row>
    <row r="615" spans="1:9">
      <c r="E615"/>
      <c r="F615"/>
      <c r="G615"/>
      <c r="H615"/>
      <c r="I615"/>
    </row>
    <row r="618" spans="1:9">
      <c r="A618" s="59" t="s">
        <v>100</v>
      </c>
      <c r="B618" s="59"/>
      <c r="C618" s="59"/>
    </row>
    <row r="619" spans="1:9">
      <c r="A619" s="61" t="s">
        <v>246</v>
      </c>
      <c r="B619" s="61"/>
      <c r="C619" s="61"/>
    </row>
    <row r="620" spans="1:9">
      <c r="A620" s="60" t="s">
        <v>8</v>
      </c>
      <c r="B620" s="12" t="s">
        <v>15</v>
      </c>
      <c r="C620" s="15">
        <f>'[1]20232'!$N$225</f>
        <v>91.317365269461078</v>
      </c>
    </row>
    <row r="621" spans="1:9">
      <c r="A621" s="60"/>
      <c r="B621" s="12" t="s">
        <v>58</v>
      </c>
      <c r="C621" s="15">
        <f>'[1]20232'!$O$225</f>
        <v>87.272727272727266</v>
      </c>
    </row>
    <row r="622" spans="1:9">
      <c r="A622" s="60" t="s">
        <v>59</v>
      </c>
      <c r="B622" s="12">
        <v>9</v>
      </c>
      <c r="C622" s="15">
        <f>'[1]20232'!$Y$225</f>
        <v>85.647058823529406</v>
      </c>
    </row>
    <row r="623" spans="1:9">
      <c r="A623" s="60"/>
      <c r="B623" s="12">
        <v>10</v>
      </c>
      <c r="C623" s="15">
        <f>'[1]20232'!$Z$225</f>
        <v>90.714285714285708</v>
      </c>
    </row>
    <row r="624" spans="1:9">
      <c r="A624" s="60"/>
      <c r="B624" s="12">
        <v>11</v>
      </c>
      <c r="C624" s="15">
        <f>'[1]20232'!$AA$225</f>
        <v>91.25</v>
      </c>
    </row>
    <row r="625" spans="1:3">
      <c r="A625" s="60"/>
      <c r="B625" s="12">
        <v>12</v>
      </c>
      <c r="C625" s="15">
        <f>'[1]20232'!$AB$225</f>
        <v>90</v>
      </c>
    </row>
    <row r="626" spans="1:3">
      <c r="A626" s="60"/>
      <c r="B626" s="12">
        <v>13</v>
      </c>
      <c r="C626" s="15">
        <f>'[1]20232'!$AC$225</f>
        <v>87.1875</v>
      </c>
    </row>
    <row r="627" spans="1:3">
      <c r="A627" s="57" t="s">
        <v>259</v>
      </c>
    </row>
    <row r="631" spans="1:3">
      <c r="A631" s="59" t="s">
        <v>101</v>
      </c>
      <c r="B631" s="59"/>
      <c r="C631" s="59"/>
    </row>
    <row r="632" spans="1:3">
      <c r="A632" s="61" t="s">
        <v>247</v>
      </c>
      <c r="B632" s="61"/>
      <c r="C632" s="61"/>
    </row>
    <row r="633" spans="1:3">
      <c r="A633" s="60" t="s">
        <v>8</v>
      </c>
      <c r="B633" s="12" t="s">
        <v>15</v>
      </c>
      <c r="C633" s="15">
        <f>'[1]20232'!$N$243</f>
        <v>89.580838323353305</v>
      </c>
    </row>
    <row r="634" spans="1:3">
      <c r="A634" s="60"/>
      <c r="B634" s="12" t="s">
        <v>58</v>
      </c>
      <c r="C634" s="15">
        <f>'[1]20232'!$O$243</f>
        <v>89.411764705882348</v>
      </c>
    </row>
    <row r="635" spans="1:3">
      <c r="A635" s="60" t="s">
        <v>59</v>
      </c>
      <c r="B635" s="12">
        <v>9</v>
      </c>
      <c r="C635" s="15">
        <f>'[1]20232'!$Y$243</f>
        <v>91.411764705882348</v>
      </c>
    </row>
    <row r="636" spans="1:3">
      <c r="A636" s="60"/>
      <c r="B636" s="12">
        <v>10</v>
      </c>
      <c r="C636" s="15">
        <f>'[1]20232'!$Z$243</f>
        <v>90.982142857142861</v>
      </c>
    </row>
    <row r="637" spans="1:3">
      <c r="A637" s="60"/>
      <c r="B637" s="12">
        <v>11</v>
      </c>
      <c r="C637" s="15">
        <f>'[1]20232'!$AA$243</f>
        <v>90.416666666666657</v>
      </c>
    </row>
    <row r="638" spans="1:3">
      <c r="A638" s="60"/>
      <c r="B638" s="12">
        <v>12</v>
      </c>
      <c r="C638" s="15">
        <f>'[1]20232'!$AB$243</f>
        <v>84.71698113207546</v>
      </c>
    </row>
    <row r="639" spans="1:3">
      <c r="A639" s="60"/>
      <c r="B639" s="12">
        <v>13</v>
      </c>
      <c r="C639" s="15">
        <f>'[1]20232'!$AC$243</f>
        <v>85</v>
      </c>
    </row>
    <row r="640" spans="1:3">
      <c r="A640" s="57" t="s">
        <v>259</v>
      </c>
    </row>
    <row r="644" spans="1:8">
      <c r="A644" s="59" t="s">
        <v>102</v>
      </c>
      <c r="B644" s="59"/>
      <c r="C644" s="59"/>
      <c r="D644" s="59"/>
      <c r="E644" s="59"/>
      <c r="F644" s="59"/>
    </row>
    <row r="645" spans="1:8">
      <c r="A645" s="61" t="s">
        <v>248</v>
      </c>
      <c r="B645" s="61"/>
      <c r="C645" s="61"/>
      <c r="D645" s="61"/>
      <c r="E645" s="61"/>
      <c r="F645" s="61"/>
    </row>
    <row r="646" spans="1:8">
      <c r="A646" s="11" t="s">
        <v>103</v>
      </c>
      <c r="B646" s="11">
        <v>2024</v>
      </c>
      <c r="C646" s="11">
        <v>2023</v>
      </c>
      <c r="D646" s="11">
        <v>2022</v>
      </c>
      <c r="E646" s="11">
        <v>2021</v>
      </c>
      <c r="F646" s="11">
        <v>2020</v>
      </c>
      <c r="G646" s="11">
        <v>2019</v>
      </c>
    </row>
    <row r="647" spans="1:8">
      <c r="A647" s="13" t="s">
        <v>36</v>
      </c>
      <c r="B647" s="15">
        <v>94.061224489795904</v>
      </c>
      <c r="C647" s="15">
        <v>91.574854180168501</v>
      </c>
      <c r="D647" s="15">
        <v>94.035941773160232</v>
      </c>
      <c r="E647" s="15">
        <v>94.305938907143798</v>
      </c>
      <c r="F647" s="15">
        <v>95.899218290027108</v>
      </c>
      <c r="G647" s="15">
        <v>95.70760546642903</v>
      </c>
      <c r="H647" s="25"/>
    </row>
    <row r="648" spans="1:8">
      <c r="A648" s="11" t="s">
        <v>106</v>
      </c>
      <c r="B648" s="15">
        <v>88.428571428571431</v>
      </c>
      <c r="C648" s="15">
        <v>85.294880103694112</v>
      </c>
      <c r="D648" s="15">
        <v>89.102771375592198</v>
      </c>
      <c r="E648" s="15">
        <v>89.560971157356761</v>
      </c>
      <c r="F648" s="15">
        <v>89.098540145985453</v>
      </c>
      <c r="G648" s="15">
        <v>89.85437462863942</v>
      </c>
      <c r="H648" s="25"/>
    </row>
    <row r="649" spans="1:8">
      <c r="A649" s="11" t="s">
        <v>105</v>
      </c>
      <c r="B649" s="15">
        <v>90.183673469387756</v>
      </c>
      <c r="C649" s="15">
        <v>87.679844458846389</v>
      </c>
      <c r="D649" s="15">
        <v>88.072354537849805</v>
      </c>
      <c r="E649" s="15">
        <v>86.469222343921174</v>
      </c>
      <c r="F649" s="15">
        <v>89.726951260170523</v>
      </c>
      <c r="G649" s="15">
        <v>92.086838978015578</v>
      </c>
      <c r="H649" s="25"/>
    </row>
    <row r="650" spans="1:8">
      <c r="A650" s="11" t="s">
        <v>35</v>
      </c>
      <c r="B650" s="15">
        <v>92.020408163265301</v>
      </c>
      <c r="C650" s="15">
        <v>89.863901490602714</v>
      </c>
      <c r="D650" s="15">
        <v>92.536995872680748</v>
      </c>
      <c r="E650" s="15">
        <v>92.860374832664036</v>
      </c>
      <c r="F650" s="15">
        <v>95.16855000602952</v>
      </c>
      <c r="G650" s="15">
        <v>94.903000594177058</v>
      </c>
      <c r="H650" s="25"/>
    </row>
    <row r="651" spans="1:8">
      <c r="A651" s="11" t="s">
        <v>34</v>
      </c>
      <c r="B651" s="15">
        <v>90.836734693877546</v>
      </c>
      <c r="C651" s="15">
        <v>86.688269604666232</v>
      </c>
      <c r="D651" s="15">
        <v>88.873111810317369</v>
      </c>
      <c r="E651" s="15">
        <v>87.310855543385728</v>
      </c>
      <c r="F651" s="15">
        <v>92.925599228220932</v>
      </c>
      <c r="G651" s="15">
        <v>92.682976827094393</v>
      </c>
      <c r="H651" s="25"/>
    </row>
    <row r="652" spans="1:8">
      <c r="A652" s="11" t="s">
        <v>33</v>
      </c>
      <c r="B652" s="15">
        <v>92.326530612244895</v>
      </c>
      <c r="C652" s="15">
        <v>87.939079714841228</v>
      </c>
      <c r="D652" s="15">
        <v>91.94366429362023</v>
      </c>
      <c r="E652" s="15">
        <v>91.750517220396659</v>
      </c>
      <c r="F652" s="15">
        <v>94.718013378448376</v>
      </c>
      <c r="G652" s="15">
        <v>94.179567736185248</v>
      </c>
      <c r="H652" s="25"/>
    </row>
    <row r="653" spans="1:8">
      <c r="A653" s="11" t="s">
        <v>32</v>
      </c>
      <c r="B653" s="15">
        <v>89.224489795918359</v>
      </c>
      <c r="C653" s="15">
        <v>84.419961114711612</v>
      </c>
      <c r="D653" s="15">
        <v>86.985270251867831</v>
      </c>
      <c r="E653" s="15">
        <v>83.844188876719016</v>
      </c>
      <c r="F653" s="15">
        <v>91.085424159236311</v>
      </c>
      <c r="G653" s="15">
        <v>91.022541592394589</v>
      </c>
      <c r="H653" s="25"/>
    </row>
    <row r="654" spans="1:8">
      <c r="A654" s="11" t="s">
        <v>31</v>
      </c>
      <c r="B654" s="15">
        <v>91.653061224489804</v>
      </c>
      <c r="C654" s="15">
        <v>88.9695398574206</v>
      </c>
      <c r="D654" s="15">
        <v>88.477658107248871</v>
      </c>
      <c r="E654" s="15">
        <v>86.01517585493481</v>
      </c>
      <c r="F654" s="15">
        <v>91.764185340455271</v>
      </c>
      <c r="G654" s="15">
        <v>91.754664289958455</v>
      </c>
      <c r="H654" s="25"/>
    </row>
    <row r="655" spans="1:8">
      <c r="A655" s="11" t="s">
        <v>30</v>
      </c>
      <c r="B655" s="15">
        <v>83.755102040816325</v>
      </c>
      <c r="C655" s="15">
        <v>80.142579390797138</v>
      </c>
      <c r="D655" s="15">
        <v>85.675309702527898</v>
      </c>
      <c r="E655" s="15">
        <v>84.736607034197419</v>
      </c>
      <c r="F655" s="15">
        <v>84.841590233590907</v>
      </c>
      <c r="G655" s="15">
        <v>83.912537136066589</v>
      </c>
      <c r="H655" s="25"/>
    </row>
    <row r="656" spans="1:8">
      <c r="A656" s="11" t="s">
        <v>29</v>
      </c>
      <c r="B656" s="15">
        <v>89.346938775510196</v>
      </c>
      <c r="C656" s="15">
        <v>86.46143875567077</v>
      </c>
      <c r="D656" s="15">
        <v>87.65527106074461</v>
      </c>
      <c r="E656" s="15">
        <v>86.807849580138665</v>
      </c>
      <c r="F656" s="15">
        <v>89.792903605654956</v>
      </c>
      <c r="G656" s="15">
        <v>91.41923648247186</v>
      </c>
      <c r="H656" s="25"/>
    </row>
    <row r="657" spans="1:9">
      <c r="A657" s="11" t="s">
        <v>28</v>
      </c>
      <c r="B657" s="15">
        <v>89.755102040816325</v>
      </c>
      <c r="C657" s="15">
        <v>85.385612443292288</v>
      </c>
      <c r="D657" s="15">
        <v>89.74499904265852</v>
      </c>
      <c r="E657" s="15">
        <v>86.587075575027413</v>
      </c>
      <c r="F657" s="15">
        <v>88.60732551623353</v>
      </c>
      <c r="G657" s="15">
        <v>89.870640225787326</v>
      </c>
      <c r="H657" s="25"/>
    </row>
    <row r="658" spans="1:9">
      <c r="A658" s="11" t="s">
        <v>104</v>
      </c>
      <c r="B658" s="15">
        <v>90.183673469387756</v>
      </c>
      <c r="C658" s="15">
        <v>86.066104990278674</v>
      </c>
      <c r="D658" s="15">
        <v>86.782948673186141</v>
      </c>
      <c r="E658" s="15">
        <v>82.321102592186946</v>
      </c>
      <c r="F658" s="15">
        <v>87.111361750122484</v>
      </c>
      <c r="G658" s="15">
        <v>89.925401069518671</v>
      </c>
      <c r="H658" s="25"/>
    </row>
    <row r="659" spans="1:9">
      <c r="A659" s="14" t="s">
        <v>52</v>
      </c>
      <c r="B659" s="15">
        <v>90.14795918367345</v>
      </c>
      <c r="C659" s="15">
        <v>84.513933895009728</v>
      </c>
      <c r="D659" s="15">
        <v>87.464632119779296</v>
      </c>
      <c r="E659" s="15">
        <v>85.113158695387611</v>
      </c>
      <c r="F659" s="15">
        <v>87.588295276400459</v>
      </c>
      <c r="G659" s="15">
        <v>88.781953728461104</v>
      </c>
      <c r="H659" s="25"/>
    </row>
    <row r="660" spans="1:9">
      <c r="A660" s="57" t="s">
        <v>259</v>
      </c>
    </row>
    <row r="664" spans="1:9">
      <c r="A664" s="59" t="s">
        <v>107</v>
      </c>
      <c r="B664" s="59"/>
      <c r="C664" s="59"/>
      <c r="D664" s="59"/>
      <c r="E664" s="59"/>
      <c r="F664" s="59"/>
    </row>
    <row r="665" spans="1:9">
      <c r="A665" s="59" t="s">
        <v>249</v>
      </c>
      <c r="B665" s="59"/>
      <c r="C665" s="59"/>
      <c r="D665" s="59"/>
      <c r="E665" s="59"/>
      <c r="F665" s="59"/>
    </row>
    <row r="666" spans="1:9">
      <c r="A666" s="11" t="s">
        <v>38</v>
      </c>
      <c r="B666" s="12">
        <v>2024</v>
      </c>
      <c r="C666" s="12">
        <v>2023</v>
      </c>
      <c r="D666" s="12">
        <v>2022</v>
      </c>
      <c r="E666" s="12">
        <v>2021</v>
      </c>
      <c r="F666" s="12">
        <v>2020</v>
      </c>
    </row>
    <row r="667" spans="1:9">
      <c r="A667" s="13" t="s">
        <v>36</v>
      </c>
      <c r="B667" s="15">
        <v>96.39705882352942</v>
      </c>
      <c r="C667" s="15">
        <v>92.288828337874662</v>
      </c>
      <c r="D667" s="15">
        <v>93.690280065897866</v>
      </c>
      <c r="E667" s="15">
        <v>94.12727272727281</v>
      </c>
      <c r="F667" s="15">
        <v>96.40427599611283</v>
      </c>
      <c r="G667" s="25"/>
      <c r="H667" s="20"/>
      <c r="I667" s="20"/>
    </row>
    <row r="668" spans="1:9">
      <c r="A668" s="11" t="s">
        <v>106</v>
      </c>
      <c r="B668" s="15">
        <v>89.558823529411754</v>
      </c>
      <c r="C668" s="15">
        <v>84.250681198910087</v>
      </c>
      <c r="D668" s="15">
        <v>89.373970345963755</v>
      </c>
      <c r="E668" s="15">
        <v>90.90909090909085</v>
      </c>
      <c r="F668" s="15">
        <v>90.000000000000057</v>
      </c>
      <c r="G668" s="25"/>
      <c r="H668" s="20"/>
      <c r="I668" s="20"/>
    </row>
    <row r="669" spans="1:9">
      <c r="A669" s="11" t="s">
        <v>105</v>
      </c>
      <c r="B669" s="15">
        <v>92.5</v>
      </c>
      <c r="C669" s="15">
        <v>86.975476839237047</v>
      </c>
      <c r="D669" s="15">
        <v>89.637561779242176</v>
      </c>
      <c r="E669" s="15">
        <v>88.781818181818295</v>
      </c>
      <c r="F669" s="15">
        <v>92.410106899902871</v>
      </c>
      <c r="G669" s="25"/>
      <c r="H669" s="20"/>
      <c r="I669" s="20"/>
    </row>
    <row r="670" spans="1:9">
      <c r="A670" s="11" t="s">
        <v>35</v>
      </c>
      <c r="B670" s="15">
        <v>93.60294117647058</v>
      </c>
      <c r="C670" s="15">
        <v>89.427792915531342</v>
      </c>
      <c r="D670" s="15">
        <v>92.33937397034596</v>
      </c>
      <c r="E670" s="15">
        <v>92.199999999999974</v>
      </c>
      <c r="F670" s="15">
        <v>95.753158406219697</v>
      </c>
      <c r="G670" s="25"/>
      <c r="H670" s="20"/>
      <c r="I670" s="20"/>
    </row>
    <row r="671" spans="1:9">
      <c r="A671" s="11" t="s">
        <v>34</v>
      </c>
      <c r="B671" s="15">
        <v>93.75</v>
      </c>
      <c r="C671" s="15">
        <v>85.776566757493185</v>
      </c>
      <c r="D671" s="15">
        <v>89.275123558484353</v>
      </c>
      <c r="E671" s="15">
        <v>87.981818181818312</v>
      </c>
      <c r="F671" s="15">
        <v>93.595724003887213</v>
      </c>
      <c r="G671" s="25"/>
      <c r="H671" s="20"/>
      <c r="I671" s="20"/>
    </row>
    <row r="672" spans="1:9">
      <c r="A672" s="11" t="s">
        <v>33</v>
      </c>
      <c r="B672" s="15">
        <v>92.64705882352942</v>
      </c>
      <c r="C672" s="15">
        <v>87.629427792915521</v>
      </c>
      <c r="D672" s="15">
        <v>91.581548599670526</v>
      </c>
      <c r="E672" s="15">
        <v>91.727272727272805</v>
      </c>
      <c r="F672" s="15">
        <v>94.655004859086517</v>
      </c>
      <c r="G672" s="25"/>
      <c r="H672" s="20"/>
      <c r="I672" s="20"/>
    </row>
    <row r="673" spans="1:9">
      <c r="A673" s="11" t="s">
        <v>32</v>
      </c>
      <c r="B673" s="15">
        <v>91.617647058823536</v>
      </c>
      <c r="C673" s="15">
        <v>84.577656675749324</v>
      </c>
      <c r="D673" s="15">
        <v>89.110378912685334</v>
      </c>
      <c r="E673" s="15">
        <v>84.381818181818161</v>
      </c>
      <c r="F673" s="15">
        <v>91.302235179786351</v>
      </c>
      <c r="G673" s="25"/>
      <c r="H673" s="20"/>
      <c r="I673" s="20"/>
    </row>
    <row r="674" spans="1:9">
      <c r="A674" s="11" t="s">
        <v>31</v>
      </c>
      <c r="B674" s="15">
        <v>93.67647058823529</v>
      </c>
      <c r="C674" s="15">
        <v>89.019073569482288</v>
      </c>
      <c r="D674" s="15">
        <v>90.23064250411862</v>
      </c>
      <c r="E674" s="15">
        <v>87.927272727272765</v>
      </c>
      <c r="F674" s="15">
        <v>94.732750242954353</v>
      </c>
      <c r="G674" s="25"/>
      <c r="H674" s="20"/>
      <c r="I674" s="20"/>
    </row>
    <row r="675" spans="1:9">
      <c r="A675" s="11" t="s">
        <v>30</v>
      </c>
      <c r="B675" s="15">
        <v>79.558823529411768</v>
      </c>
      <c r="C675" s="15">
        <v>77.520435967302447</v>
      </c>
      <c r="D675" s="15">
        <v>85.881383855024723</v>
      </c>
      <c r="E675" s="15">
        <v>85.109090909090895</v>
      </c>
      <c r="F675" s="15">
        <v>85.354713313897037</v>
      </c>
      <c r="G675" s="25"/>
      <c r="H675" s="20"/>
      <c r="I675" s="20"/>
    </row>
    <row r="676" spans="1:9">
      <c r="A676" s="11" t="s">
        <v>29</v>
      </c>
      <c r="B676" s="15">
        <v>91.691176470588246</v>
      </c>
      <c r="C676" s="15">
        <v>85.585831062670295</v>
      </c>
      <c r="D676" s="15">
        <v>88.138385502471181</v>
      </c>
      <c r="E676" s="15">
        <v>87.872727272727246</v>
      </c>
      <c r="F676" s="15">
        <v>90.388726919339106</v>
      </c>
      <c r="G676" s="25"/>
      <c r="H676" s="20"/>
      <c r="I676" s="20"/>
    </row>
    <row r="677" spans="1:9">
      <c r="A677" s="11" t="s">
        <v>28</v>
      </c>
      <c r="B677" s="15">
        <v>91.25</v>
      </c>
      <c r="C677" s="15">
        <v>84.850136239782017</v>
      </c>
      <c r="D677" s="15">
        <v>88.682042833607909</v>
      </c>
      <c r="E677" s="15">
        <v>86.909090909090963</v>
      </c>
      <c r="F677" s="15">
        <v>89.630709426627675</v>
      </c>
      <c r="G677" s="25"/>
      <c r="H677" s="20"/>
      <c r="I677" s="20"/>
    </row>
    <row r="678" spans="1:9">
      <c r="A678" s="11" t="s">
        <v>104</v>
      </c>
      <c r="B678" s="15">
        <v>91.985294117647072</v>
      </c>
      <c r="C678" s="15">
        <v>85.940054495912804</v>
      </c>
      <c r="D678" s="15">
        <v>87.841845140032945</v>
      </c>
      <c r="E678" s="15">
        <v>82.272727272727323</v>
      </c>
      <c r="F678" s="15">
        <v>87.434402332361742</v>
      </c>
      <c r="G678" s="25"/>
      <c r="H678" s="20"/>
      <c r="I678" s="20"/>
    </row>
    <row r="679" spans="1:9">
      <c r="A679" s="14" t="s">
        <v>52</v>
      </c>
      <c r="B679" s="15">
        <v>91.519607843137251</v>
      </c>
      <c r="C679" s="15">
        <v>86.153496821071769</v>
      </c>
      <c r="D679" s="15">
        <v>87.635914332784196</v>
      </c>
      <c r="E679" s="15">
        <v>85.540909090909096</v>
      </c>
      <c r="F679" s="15">
        <v>88.202137998056386</v>
      </c>
      <c r="G679" s="25"/>
      <c r="H679" s="20"/>
      <c r="I679" s="20"/>
    </row>
    <row r="680" spans="1:9">
      <c r="A680" s="57" t="s">
        <v>259</v>
      </c>
      <c r="F680" s="20"/>
      <c r="G680" s="20"/>
      <c r="H680" s="20"/>
      <c r="I680" s="20"/>
    </row>
    <row r="685" spans="1:9">
      <c r="A685" s="59" t="s">
        <v>108</v>
      </c>
      <c r="B685" s="59"/>
      <c r="C685" s="59"/>
      <c r="D685" s="59"/>
      <c r="E685" s="59"/>
      <c r="F685" s="59"/>
    </row>
    <row r="686" spans="1:9">
      <c r="A686" s="59" t="s">
        <v>250</v>
      </c>
      <c r="B686" s="59"/>
      <c r="C686" s="59"/>
      <c r="D686" s="59"/>
      <c r="E686" s="59"/>
      <c r="F686" s="59"/>
    </row>
    <row r="687" spans="1:9">
      <c r="A687" s="11" t="s">
        <v>38</v>
      </c>
      <c r="B687" s="12">
        <v>2024</v>
      </c>
      <c r="C687" s="12">
        <v>2023</v>
      </c>
      <c r="D687" s="12">
        <v>2022</v>
      </c>
      <c r="E687" s="12">
        <v>2021</v>
      </c>
      <c r="F687" s="12">
        <v>2020</v>
      </c>
    </row>
    <row r="688" spans="1:9">
      <c r="A688" s="11" t="s">
        <v>36</v>
      </c>
      <c r="B688" s="15">
        <v>93.163841807909606</v>
      </c>
      <c r="C688" s="15">
        <v>91.352040816326522</v>
      </c>
      <c r="D688" s="15">
        <v>94.381603480422612</v>
      </c>
      <c r="E688" s="15">
        <v>94.484605087014785</v>
      </c>
      <c r="F688" s="15">
        <v>95.3941605839414</v>
      </c>
      <c r="G688" s="25"/>
    </row>
    <row r="689" spans="1:7">
      <c r="A689" s="11" t="s">
        <v>106</v>
      </c>
      <c r="B689" s="15">
        <v>87.994350282485883</v>
      </c>
      <c r="C689" s="15">
        <v>85.620748299319729</v>
      </c>
      <c r="D689" s="15">
        <v>88.831572405220641</v>
      </c>
      <c r="E689" s="15">
        <v>88.212851405622658</v>
      </c>
      <c r="F689" s="15">
        <v>88.197080291970863</v>
      </c>
      <c r="G689" s="25"/>
    </row>
    <row r="690" spans="1:7">
      <c r="A690" s="11" t="s">
        <v>105</v>
      </c>
      <c r="B690" s="15">
        <v>89.293785310734464</v>
      </c>
      <c r="C690" s="15">
        <v>87.899659863945573</v>
      </c>
      <c r="D690" s="15">
        <v>86.507147296457418</v>
      </c>
      <c r="E690" s="15">
        <v>84.156626506024054</v>
      </c>
      <c r="F690" s="15">
        <v>87.043795620438175</v>
      </c>
      <c r="G690" s="25"/>
    </row>
    <row r="691" spans="1:7">
      <c r="A691" s="11" t="s">
        <v>35</v>
      </c>
      <c r="B691" s="15">
        <v>91.412429378531073</v>
      </c>
      <c r="C691" s="15">
        <v>90</v>
      </c>
      <c r="D691" s="15">
        <v>92.734617775015536</v>
      </c>
      <c r="E691" s="15">
        <v>93.520749665328083</v>
      </c>
      <c r="F691" s="15">
        <v>94.583941605839343</v>
      </c>
      <c r="G691" s="25"/>
    </row>
    <row r="692" spans="1:7">
      <c r="A692" s="11" t="s">
        <v>34</v>
      </c>
      <c r="B692" s="15">
        <v>89.717514124293785</v>
      </c>
      <c r="C692" s="15">
        <v>86.97278911564625</v>
      </c>
      <c r="D692" s="15">
        <v>88.471100062150398</v>
      </c>
      <c r="E692" s="15">
        <v>86.639892904953143</v>
      </c>
      <c r="F692" s="15">
        <v>92.255474452554665</v>
      </c>
      <c r="G692" s="25"/>
    </row>
    <row r="693" spans="1:7">
      <c r="A693" s="11" t="s">
        <v>33</v>
      </c>
      <c r="B693" s="15">
        <v>92.203389830508485</v>
      </c>
      <c r="C693" s="15">
        <v>88.035714285714292</v>
      </c>
      <c r="D693" s="15">
        <v>92.30577998756992</v>
      </c>
      <c r="E693" s="15">
        <v>91.7737617135205</v>
      </c>
      <c r="F693" s="15">
        <v>94.781021897810234</v>
      </c>
      <c r="G693" s="25"/>
    </row>
    <row r="694" spans="1:7">
      <c r="A694" s="11" t="s">
        <v>32</v>
      </c>
      <c r="B694" s="15">
        <v>88.305084745762713</v>
      </c>
      <c r="C694" s="15">
        <v>84.370748299319729</v>
      </c>
      <c r="D694" s="15">
        <v>84.860161591050343</v>
      </c>
      <c r="E694" s="15">
        <v>83.306559571619871</v>
      </c>
      <c r="F694" s="15">
        <v>90.868613138686271</v>
      </c>
      <c r="G694" s="25"/>
    </row>
    <row r="695" spans="1:7">
      <c r="A695" s="11" t="s">
        <v>31</v>
      </c>
      <c r="B695" s="15">
        <v>90.875706214689274</v>
      </c>
      <c r="C695" s="15">
        <v>88.954081632653072</v>
      </c>
      <c r="D695" s="15">
        <v>86.724673710379122</v>
      </c>
      <c r="E695" s="15">
        <v>84.103078982596855</v>
      </c>
      <c r="F695" s="15">
        <v>88.795620437956188</v>
      </c>
      <c r="G695" s="25"/>
    </row>
    <row r="696" spans="1:7">
      <c r="A696" s="11" t="s">
        <v>30</v>
      </c>
      <c r="B696" s="15">
        <v>85.367231638418076</v>
      </c>
      <c r="C696" s="15">
        <v>80.960884353741491</v>
      </c>
      <c r="D696" s="15">
        <v>85.469235550031073</v>
      </c>
      <c r="E696" s="15">
        <v>84.364123159303944</v>
      </c>
      <c r="F696" s="15">
        <v>84.328467153284777</v>
      </c>
      <c r="G696" s="25"/>
    </row>
    <row r="697" spans="1:7">
      <c r="A697" s="11" t="s">
        <v>29</v>
      </c>
      <c r="B697" s="15">
        <v>88.446327683615806</v>
      </c>
      <c r="C697" s="15">
        <v>86.734693877551024</v>
      </c>
      <c r="D697" s="15">
        <v>87.172156619018025</v>
      </c>
      <c r="E697" s="15">
        <v>85.742971887550084</v>
      </c>
      <c r="F697" s="15">
        <v>89.197080291970806</v>
      </c>
      <c r="G697" s="25"/>
    </row>
    <row r="698" spans="1:7">
      <c r="A698" s="11" t="s">
        <v>28</v>
      </c>
      <c r="B698" s="15">
        <v>89.180790960451972</v>
      </c>
      <c r="C698" s="15">
        <v>85.552721088435376</v>
      </c>
      <c r="D698" s="15">
        <v>90.807955251709132</v>
      </c>
      <c r="E698" s="15">
        <v>86.265060240963862</v>
      </c>
      <c r="F698" s="15">
        <v>87.583941605839385</v>
      </c>
      <c r="G698" s="25"/>
    </row>
    <row r="699" spans="1:7">
      <c r="A699" s="11" t="s">
        <v>104</v>
      </c>
      <c r="B699" s="15">
        <v>89.491525423728802</v>
      </c>
      <c r="C699" s="15">
        <v>86.105442176870753</v>
      </c>
      <c r="D699" s="15">
        <v>85.724052206339337</v>
      </c>
      <c r="E699" s="15">
        <v>82.369477911646584</v>
      </c>
      <c r="F699" s="15">
        <v>86.788321167883225</v>
      </c>
      <c r="G699" s="25"/>
    </row>
    <row r="700" spans="1:7">
      <c r="A700" s="14" t="s">
        <v>52</v>
      </c>
      <c r="B700" s="15">
        <v>89.620998116760816</v>
      </c>
      <c r="C700" s="15">
        <v>84.838435374149668</v>
      </c>
      <c r="D700" s="15">
        <v>87.293349906774381</v>
      </c>
      <c r="E700" s="15">
        <v>84.685408299866126</v>
      </c>
      <c r="F700" s="15">
        <v>86.974452554744559</v>
      </c>
      <c r="G700" s="25"/>
    </row>
    <row r="701" spans="1:7">
      <c r="A701" s="57" t="s">
        <v>259</v>
      </c>
    </row>
    <row r="703" spans="1:7">
      <c r="A703" s="59" t="s">
        <v>109</v>
      </c>
      <c r="B703" s="59"/>
      <c r="C703" s="59"/>
      <c r="D703" s="59"/>
      <c r="E703" s="59"/>
      <c r="F703" s="59"/>
    </row>
    <row r="704" spans="1:7">
      <c r="A704" s="59" t="s">
        <v>251</v>
      </c>
      <c r="B704" s="59"/>
      <c r="C704" s="59"/>
      <c r="D704" s="59"/>
      <c r="E704" s="59"/>
      <c r="F704" s="59"/>
      <c r="G704"/>
    </row>
    <row r="705" spans="1:7">
      <c r="A705" s="11" t="s">
        <v>38</v>
      </c>
      <c r="B705" s="12">
        <v>2024</v>
      </c>
      <c r="C705" s="12">
        <v>2023</v>
      </c>
      <c r="D705" s="12">
        <v>2022</v>
      </c>
      <c r="E705" s="12">
        <v>2021</v>
      </c>
      <c r="F705" s="12">
        <v>2020</v>
      </c>
      <c r="G705"/>
    </row>
    <row r="706" spans="1:7">
      <c r="A706" s="11" t="s">
        <v>36</v>
      </c>
      <c r="B706" s="15">
        <v>94.84</v>
      </c>
      <c r="C706" s="15">
        <v>92.428393524283933</v>
      </c>
      <c r="D706" s="15">
        <v>93.613312202852626</v>
      </c>
      <c r="E706" s="15">
        <v>94.713740458015408</v>
      </c>
      <c r="F706" s="15">
        <v>95.738724727838402</v>
      </c>
      <c r="G706"/>
    </row>
    <row r="707" spans="1:7">
      <c r="A707" s="11" t="s">
        <v>106</v>
      </c>
      <c r="B707" s="15">
        <v>88.2</v>
      </c>
      <c r="C707" s="15">
        <v>84.856787048567867</v>
      </c>
      <c r="D707" s="15">
        <v>88.74009508716324</v>
      </c>
      <c r="E707" s="15">
        <v>89.236641221374114</v>
      </c>
      <c r="F707" s="15">
        <v>88.281493001555276</v>
      </c>
      <c r="G707"/>
    </row>
    <row r="708" spans="1:7">
      <c r="A708" s="11" t="s">
        <v>105</v>
      </c>
      <c r="B708" s="15">
        <v>89.28</v>
      </c>
      <c r="C708" s="15">
        <v>87.297633872976348</v>
      </c>
      <c r="D708" s="15">
        <v>86.362916006339134</v>
      </c>
      <c r="E708" s="15">
        <v>85.438931297710013</v>
      </c>
      <c r="F708" s="15">
        <v>88.468118195956492</v>
      </c>
      <c r="G708"/>
    </row>
    <row r="709" spans="1:7">
      <c r="A709" s="11" t="s">
        <v>35</v>
      </c>
      <c r="B709" s="15">
        <v>92.44</v>
      </c>
      <c r="C709" s="15">
        <v>89.62640099626401</v>
      </c>
      <c r="D709" s="15">
        <v>92.115689381933436</v>
      </c>
      <c r="E709" s="15">
        <v>92.280534351145121</v>
      </c>
      <c r="F709" s="15">
        <v>94.836702954898755</v>
      </c>
      <c r="G709"/>
    </row>
    <row r="710" spans="1:7">
      <c r="A710" s="11" t="s">
        <v>34</v>
      </c>
      <c r="B710" s="15">
        <v>90.32</v>
      </c>
      <c r="C710" s="15">
        <v>87.34744707347447</v>
      </c>
      <c r="D710" s="15">
        <v>88.217115689381927</v>
      </c>
      <c r="E710" s="15">
        <v>86.498091603053467</v>
      </c>
      <c r="F710" s="15">
        <v>92.713841368584795</v>
      </c>
      <c r="G710"/>
    </row>
    <row r="711" spans="1:7">
      <c r="A711" s="11" t="s">
        <v>33</v>
      </c>
      <c r="B711" s="15">
        <v>92.639999999999986</v>
      </c>
      <c r="C711" s="15">
        <v>88.493150684931521</v>
      </c>
      <c r="D711" s="15">
        <v>91.537242472266229</v>
      </c>
      <c r="E711" s="15">
        <v>91.440839694656532</v>
      </c>
      <c r="F711" s="15">
        <v>94.237947122861527</v>
      </c>
      <c r="G711"/>
    </row>
    <row r="712" spans="1:7">
      <c r="A712" s="11" t="s">
        <v>32</v>
      </c>
      <c r="B712" s="15">
        <v>89.48</v>
      </c>
      <c r="C712" s="15">
        <v>85.367372353673716</v>
      </c>
      <c r="D712" s="15">
        <v>85.396196513470684</v>
      </c>
      <c r="E712" s="15">
        <v>83.625954198473394</v>
      </c>
      <c r="F712" s="15">
        <v>90.824261275272008</v>
      </c>
      <c r="G712"/>
    </row>
    <row r="713" spans="1:7">
      <c r="A713" s="11" t="s">
        <v>31</v>
      </c>
      <c r="B713" s="15">
        <v>91.28</v>
      </c>
      <c r="C713" s="15">
        <v>88.505603985056041</v>
      </c>
      <c r="D713" s="15">
        <v>86.727416798732179</v>
      </c>
      <c r="E713" s="15">
        <v>84.847328244274792</v>
      </c>
      <c r="F713" s="15">
        <v>91.080870917573776</v>
      </c>
      <c r="G713"/>
    </row>
    <row r="714" spans="1:7">
      <c r="A714" s="11" t="s">
        <v>30</v>
      </c>
      <c r="B714" s="15">
        <v>80.8</v>
      </c>
      <c r="C714" s="15">
        <v>77.447073474470741</v>
      </c>
      <c r="D714" s="15">
        <v>84.817749603803492</v>
      </c>
      <c r="E714" s="15">
        <v>83.291984732824531</v>
      </c>
      <c r="F714" s="15">
        <v>83.514774494556832</v>
      </c>
      <c r="G714"/>
    </row>
    <row r="715" spans="1:7">
      <c r="A715" s="11" t="s">
        <v>29</v>
      </c>
      <c r="B715" s="15">
        <v>87.96</v>
      </c>
      <c r="C715" s="15">
        <v>86.139476961394763</v>
      </c>
      <c r="D715" s="15">
        <v>86.521394611727402</v>
      </c>
      <c r="E715" s="15">
        <v>85.772900763358848</v>
      </c>
      <c r="F715" s="15">
        <v>89.533437013996831</v>
      </c>
      <c r="G715"/>
    </row>
    <row r="716" spans="1:7">
      <c r="A716" s="11" t="s">
        <v>28</v>
      </c>
      <c r="B716" s="15">
        <v>91.28</v>
      </c>
      <c r="C716" s="15">
        <v>87.571606475716067</v>
      </c>
      <c r="D716" s="15">
        <v>90.736925515055461</v>
      </c>
      <c r="E716" s="15">
        <v>88.435114503816763</v>
      </c>
      <c r="F716" s="15">
        <v>90.956454121306351</v>
      </c>
      <c r="G716"/>
    </row>
    <row r="717" spans="1:7">
      <c r="A717" s="11" t="s">
        <v>104</v>
      </c>
      <c r="B717" s="15">
        <v>89.76</v>
      </c>
      <c r="C717" s="15">
        <v>86.313823163138238</v>
      </c>
      <c r="D717" s="15">
        <v>85.522979397781299</v>
      </c>
      <c r="E717" s="15">
        <v>81.459923664122101</v>
      </c>
      <c r="F717" s="15">
        <v>86.205287713841457</v>
      </c>
      <c r="G717"/>
    </row>
    <row r="718" spans="1:7">
      <c r="A718" s="14" t="s">
        <v>52</v>
      </c>
      <c r="B718" s="15">
        <v>89.856666666666669</v>
      </c>
      <c r="C718" s="15">
        <v>84.367995018679949</v>
      </c>
      <c r="D718" s="15">
        <v>86.899762282091913</v>
      </c>
      <c r="E718" s="15">
        <v>84.739980916030561</v>
      </c>
      <c r="F718" s="15">
        <v>87.552488335925375</v>
      </c>
      <c r="G718"/>
    </row>
    <row r="719" spans="1:7">
      <c r="A719" s="57" t="s">
        <v>259</v>
      </c>
      <c r="G719"/>
    </row>
    <row r="720" spans="1:7">
      <c r="G720"/>
    </row>
    <row r="721" spans="1:7">
      <c r="G721"/>
    </row>
    <row r="722" spans="1:7">
      <c r="G722"/>
    </row>
    <row r="723" spans="1:7">
      <c r="A723" s="59" t="s">
        <v>110</v>
      </c>
      <c r="B723" s="59"/>
      <c r="C723" s="59"/>
      <c r="D723" s="59"/>
      <c r="E723" s="59"/>
      <c r="F723" s="59"/>
      <c r="G723"/>
    </row>
    <row r="724" spans="1:7">
      <c r="A724" s="59" t="s">
        <v>252</v>
      </c>
      <c r="B724" s="59"/>
      <c r="C724" s="59"/>
      <c r="D724" s="59"/>
      <c r="E724" s="59"/>
      <c r="F724" s="59"/>
      <c r="G724"/>
    </row>
    <row r="725" spans="1:7">
      <c r="A725" s="11" t="s">
        <v>38</v>
      </c>
      <c r="B725" s="12">
        <v>2024</v>
      </c>
      <c r="C725" s="12">
        <v>2023</v>
      </c>
      <c r="D725" s="12">
        <v>2022</v>
      </c>
      <c r="E725" s="12">
        <v>2021</v>
      </c>
      <c r="F725" s="12">
        <v>2020</v>
      </c>
      <c r="G725"/>
    </row>
    <row r="726" spans="1:7">
      <c r="A726" s="11" t="s">
        <v>36</v>
      </c>
      <c r="B726" s="15">
        <v>93.25</v>
      </c>
      <c r="C726" s="15">
        <v>90.648648648648646</v>
      </c>
      <c r="D726" s="15">
        <v>94.958071278825997</v>
      </c>
      <c r="E726" s="15">
        <v>94.046184738955944</v>
      </c>
      <c r="F726" s="15">
        <v>95.929919137466158</v>
      </c>
      <c r="G726"/>
    </row>
    <row r="727" spans="1:7">
      <c r="A727" s="11" t="s">
        <v>106</v>
      </c>
      <c r="B727" s="15">
        <v>88.666666666666671</v>
      </c>
      <c r="C727" s="15">
        <v>85.770270270270274</v>
      </c>
      <c r="D727" s="15">
        <v>89.297693920335433</v>
      </c>
      <c r="E727" s="15">
        <v>88.624497991967814</v>
      </c>
      <c r="F727" s="15">
        <v>89.766397124887604</v>
      </c>
      <c r="G727"/>
    </row>
    <row r="728" spans="1:7">
      <c r="A728" s="11" t="s">
        <v>105</v>
      </c>
      <c r="B728" s="15">
        <v>91.125</v>
      </c>
      <c r="C728" s="15">
        <v>88.094594594594597</v>
      </c>
      <c r="D728" s="15">
        <v>88.689727463312366</v>
      </c>
      <c r="E728" s="15">
        <v>85.361445783132467</v>
      </c>
      <c r="F728" s="15">
        <v>90.359389038634276</v>
      </c>
      <c r="G728"/>
    </row>
    <row r="729" spans="1:7">
      <c r="A729" s="11" t="s">
        <v>35</v>
      </c>
      <c r="B729" s="15">
        <v>91.583333333333329</v>
      </c>
      <c r="C729" s="15">
        <v>90.121621621621628</v>
      </c>
      <c r="D729" s="15">
        <v>93.301886792452834</v>
      </c>
      <c r="E729" s="15">
        <v>94.096385542168605</v>
      </c>
      <c r="F729" s="15">
        <v>95.372866127583237</v>
      </c>
      <c r="G729"/>
    </row>
    <row r="730" spans="1:7">
      <c r="A730" s="11" t="s">
        <v>34</v>
      </c>
      <c r="B730" s="15">
        <v>91.375</v>
      </c>
      <c r="C730" s="15">
        <v>85.972972972972968</v>
      </c>
      <c r="D730" s="15">
        <v>89.318658280922435</v>
      </c>
      <c r="E730" s="15">
        <v>87.530120481927781</v>
      </c>
      <c r="F730" s="15">
        <v>92.964959568733221</v>
      </c>
      <c r="G730"/>
    </row>
    <row r="731" spans="1:7">
      <c r="A731" s="11" t="s">
        <v>33</v>
      </c>
      <c r="B731" s="15">
        <v>92</v>
      </c>
      <c r="C731" s="15">
        <v>87.337837837837839</v>
      </c>
      <c r="D731" s="15">
        <v>92.861635220125791</v>
      </c>
      <c r="E731" s="15">
        <v>92.098393574297219</v>
      </c>
      <c r="F731" s="15">
        <v>95.2920035938903</v>
      </c>
      <c r="G731"/>
    </row>
    <row r="732" spans="1:7">
      <c r="A732" s="11" t="s">
        <v>32</v>
      </c>
      <c r="B732" s="15">
        <v>88.958333333333343</v>
      </c>
      <c r="C732" s="15">
        <v>83.391891891891902</v>
      </c>
      <c r="D732" s="15">
        <v>86.855345911949684</v>
      </c>
      <c r="E732" s="15">
        <v>83.564257028112578</v>
      </c>
      <c r="F732" s="15">
        <v>91.320754716981241</v>
      </c>
      <c r="G732"/>
    </row>
    <row r="733" spans="1:7">
      <c r="A733" s="11" t="s">
        <v>31</v>
      </c>
      <c r="B733" s="15">
        <v>92.041666666666671</v>
      </c>
      <c r="C733" s="15">
        <v>89.472972972972968</v>
      </c>
      <c r="D733" s="15">
        <v>88.951781970649904</v>
      </c>
      <c r="E733" s="15">
        <v>85.431726907630519</v>
      </c>
      <c r="F733" s="15">
        <v>91.644204851752065</v>
      </c>
      <c r="G733"/>
    </row>
    <row r="734" spans="1:7">
      <c r="A734" s="11" t="s">
        <v>30</v>
      </c>
      <c r="B734" s="15">
        <v>86.833333333333343</v>
      </c>
      <c r="C734" s="15">
        <v>83.067567567567565</v>
      </c>
      <c r="D734" s="15">
        <v>86.59329140461216</v>
      </c>
      <c r="E734" s="15">
        <v>85.903614457831324</v>
      </c>
      <c r="F734" s="15">
        <v>86.217430368373712</v>
      </c>
      <c r="G734"/>
    </row>
    <row r="735" spans="1:7">
      <c r="A735" s="11" t="s">
        <v>29</v>
      </c>
      <c r="B735" s="15">
        <v>90.791666666666671</v>
      </c>
      <c r="C735" s="15">
        <v>86.810810810810807</v>
      </c>
      <c r="D735" s="15">
        <v>88.647798742138363</v>
      </c>
      <c r="E735" s="15">
        <v>86.887550200803133</v>
      </c>
      <c r="F735" s="15">
        <v>89.910152740341374</v>
      </c>
      <c r="G735"/>
    </row>
    <row r="736" spans="1:7">
      <c r="A736" s="11" t="s">
        <v>28</v>
      </c>
      <c r="B736" s="15">
        <v>88.166666666666657</v>
      </c>
      <c r="C736" s="15">
        <v>83.013513513513516</v>
      </c>
      <c r="D736" s="15">
        <v>89.54926624737945</v>
      </c>
      <c r="E736" s="15">
        <v>84.337349397590501</v>
      </c>
      <c r="F736" s="15">
        <v>85.579514824797997</v>
      </c>
      <c r="G736"/>
    </row>
    <row r="737" spans="1:7">
      <c r="A737" s="11" t="s">
        <v>104</v>
      </c>
      <c r="B737" s="15">
        <v>90.625</v>
      </c>
      <c r="C737" s="15">
        <v>85.797297297297291</v>
      </c>
      <c r="D737" s="15">
        <v>87.337526205450743</v>
      </c>
      <c r="E737" s="15">
        <v>83.273092369477993</v>
      </c>
      <c r="F737" s="15">
        <v>88.059299191374819</v>
      </c>
      <c r="G737"/>
    </row>
    <row r="738" spans="1:7">
      <c r="A738" s="14" t="s">
        <v>52</v>
      </c>
      <c r="B738" s="15">
        <v>90.451388888888872</v>
      </c>
      <c r="C738" s="15">
        <v>84.672297297297291</v>
      </c>
      <c r="D738" s="15">
        <v>88.031970649895172</v>
      </c>
      <c r="E738" s="15">
        <v>85.100401606425734</v>
      </c>
      <c r="F738" s="15">
        <v>87.441599281221968</v>
      </c>
      <c r="G738"/>
    </row>
    <row r="739" spans="1:7">
      <c r="A739" s="57" t="s">
        <v>259</v>
      </c>
      <c r="G739"/>
    </row>
    <row r="740" spans="1:7">
      <c r="G740"/>
    </row>
    <row r="741" spans="1:7">
      <c r="G741"/>
    </row>
    <row r="742" spans="1:7">
      <c r="G742"/>
    </row>
    <row r="743" spans="1:7">
      <c r="A743" s="59" t="s">
        <v>111</v>
      </c>
      <c r="B743" s="59"/>
      <c r="C743" s="59"/>
      <c r="D743" s="59"/>
      <c r="E743" s="59"/>
      <c r="F743" s="59"/>
      <c r="G743"/>
    </row>
    <row r="744" spans="1:7">
      <c r="A744" s="59" t="s">
        <v>253</v>
      </c>
      <c r="B744" s="59"/>
      <c r="C744" s="59"/>
      <c r="D744" s="59"/>
      <c r="E744" s="59"/>
      <c r="F744" s="59"/>
      <c r="G744"/>
    </row>
    <row r="745" spans="1:7">
      <c r="A745" s="11" t="s">
        <v>38</v>
      </c>
      <c r="B745" s="12">
        <v>2024</v>
      </c>
      <c r="C745" s="12">
        <v>2023</v>
      </c>
      <c r="D745" s="12">
        <v>2022</v>
      </c>
      <c r="E745" s="12">
        <v>2021</v>
      </c>
      <c r="F745" s="12">
        <v>2020</v>
      </c>
      <c r="G745"/>
    </row>
    <row r="746" spans="1:7">
      <c r="A746" s="11" t="s">
        <v>36</v>
      </c>
      <c r="B746" s="15">
        <v>93.253968253968253</v>
      </c>
      <c r="C746" s="15">
        <v>92.702702702702709</v>
      </c>
      <c r="D746" s="15">
        <v>97.056910569105682</v>
      </c>
      <c r="E746" s="15">
        <v>95.608782435129726</v>
      </c>
      <c r="F746" s="15">
        <v>96.655172413793181</v>
      </c>
      <c r="G746"/>
    </row>
    <row r="747" spans="1:7">
      <c r="A747" s="11" t="s">
        <v>106</v>
      </c>
      <c r="B747" s="15">
        <v>88.174603174603178</v>
      </c>
      <c r="C747" s="15">
        <v>84.864864864864856</v>
      </c>
      <c r="D747" s="15">
        <v>90.585365853658544</v>
      </c>
      <c r="E747" s="15">
        <v>90.598802395209646</v>
      </c>
      <c r="F747" s="15">
        <v>90.189655172413779</v>
      </c>
      <c r="G747"/>
    </row>
    <row r="748" spans="1:7">
      <c r="A748" s="11" t="s">
        <v>105</v>
      </c>
      <c r="B748" s="15">
        <v>90.634920634920633</v>
      </c>
      <c r="C748" s="15">
        <v>86.756756756756758</v>
      </c>
      <c r="D748" s="15">
        <v>90.42276422764229</v>
      </c>
      <c r="E748" s="15">
        <v>87.265469061876274</v>
      </c>
      <c r="F748" s="15">
        <v>91.396551724138021</v>
      </c>
      <c r="G748"/>
    </row>
    <row r="749" spans="1:7">
      <c r="A749" s="11" t="s">
        <v>35</v>
      </c>
      <c r="B749" s="15">
        <v>91.111111111111114</v>
      </c>
      <c r="C749" s="15">
        <v>91.554054054054049</v>
      </c>
      <c r="D749" s="15">
        <v>94.504065040650417</v>
      </c>
      <c r="E749" s="15">
        <v>95.209580838323276</v>
      </c>
      <c r="F749" s="15">
        <v>95.931034482758633</v>
      </c>
      <c r="G749"/>
    </row>
    <row r="750" spans="1:7">
      <c r="A750" s="11" t="s">
        <v>34</v>
      </c>
      <c r="B750" s="15">
        <v>90.873015873015873</v>
      </c>
      <c r="C750" s="15">
        <v>87.837837837837839</v>
      </c>
      <c r="D750" s="15">
        <v>92.422764227642276</v>
      </c>
      <c r="E750" s="15">
        <v>89.500998003991924</v>
      </c>
      <c r="F750" s="15">
        <v>93.344827586206918</v>
      </c>
      <c r="G750"/>
    </row>
    <row r="751" spans="1:7">
      <c r="A751" s="11" t="s">
        <v>33</v>
      </c>
      <c r="B751" s="15">
        <v>92.222222222222214</v>
      </c>
      <c r="C751" s="15">
        <v>92.162162162162161</v>
      </c>
      <c r="D751" s="15">
        <v>94.585365853658544</v>
      </c>
      <c r="E751" s="15">
        <v>94.351297405189626</v>
      </c>
      <c r="F751" s="15">
        <v>96.051724137930989</v>
      </c>
      <c r="G751"/>
    </row>
    <row r="752" spans="1:7">
      <c r="A752" s="11" t="s">
        <v>32</v>
      </c>
      <c r="B752" s="15">
        <v>88.968253968253975</v>
      </c>
      <c r="C752" s="15">
        <v>86.013513513513516</v>
      </c>
      <c r="D752" s="15">
        <v>89.837398373983746</v>
      </c>
      <c r="E752" s="15">
        <v>86.766467065868355</v>
      </c>
      <c r="F752" s="15">
        <v>92.706896551724199</v>
      </c>
      <c r="G752"/>
    </row>
    <row r="753" spans="1:7">
      <c r="A753" s="11" t="s">
        <v>31</v>
      </c>
      <c r="B753" s="15">
        <v>90.079365079365076</v>
      </c>
      <c r="C753" s="15">
        <v>85.608108108108098</v>
      </c>
      <c r="D753" s="15">
        <v>89.528455284552848</v>
      </c>
      <c r="E753" s="15">
        <v>86.606786427145721</v>
      </c>
      <c r="F753" s="15">
        <v>93.431034482758619</v>
      </c>
      <c r="G753"/>
    </row>
    <row r="754" spans="1:7">
      <c r="A754" s="11" t="s">
        <v>30</v>
      </c>
      <c r="B754" s="15">
        <v>87.142857142857139</v>
      </c>
      <c r="C754" s="15">
        <v>86.351351351351354</v>
      </c>
      <c r="D754" s="15">
        <v>90.146341463414629</v>
      </c>
      <c r="E754" s="15">
        <v>88.123752495009938</v>
      </c>
      <c r="F754" s="15">
        <v>88.82758620689664</v>
      </c>
      <c r="G754"/>
    </row>
    <row r="755" spans="1:7">
      <c r="A755" s="11" t="s">
        <v>29</v>
      </c>
      <c r="B755" s="15">
        <v>90.793650793650784</v>
      </c>
      <c r="C755" s="15">
        <v>87.162162162162161</v>
      </c>
      <c r="D755" s="15">
        <v>90.845528455284551</v>
      </c>
      <c r="E755" s="15">
        <v>88.542914171656619</v>
      </c>
      <c r="F755" s="15">
        <v>92.017241379310406</v>
      </c>
      <c r="G755"/>
    </row>
    <row r="756" spans="1:7">
      <c r="A756" s="11" t="s">
        <v>28</v>
      </c>
      <c r="B756" s="15">
        <v>85.634920634920633</v>
      </c>
      <c r="C756" s="15">
        <v>79.121621621621628</v>
      </c>
      <c r="D756" s="15">
        <v>90.926829268292678</v>
      </c>
      <c r="E756" s="15">
        <v>87.005988023952085</v>
      </c>
      <c r="F756" s="15">
        <v>87.827586206896541</v>
      </c>
      <c r="G756"/>
    </row>
    <row r="757" spans="1:7">
      <c r="A757" s="11" t="s">
        <v>104</v>
      </c>
      <c r="B757" s="15">
        <v>91.428571428571416</v>
      </c>
      <c r="C757" s="15">
        <v>87.094594594594597</v>
      </c>
      <c r="D757" s="15">
        <v>89.105691056910558</v>
      </c>
      <c r="E757" s="15">
        <v>84.431137724550922</v>
      </c>
      <c r="F757" s="15">
        <v>89.77586206896548</v>
      </c>
      <c r="G757"/>
    </row>
    <row r="758" spans="1:7">
      <c r="A758" s="14" t="s">
        <v>52</v>
      </c>
      <c r="B758" s="15">
        <v>90.026455026455025</v>
      </c>
      <c r="C758" s="15">
        <v>87.269144144144164</v>
      </c>
      <c r="D758" s="15">
        <v>91.663956639566393</v>
      </c>
      <c r="E758" s="15">
        <v>89.500998003992024</v>
      </c>
      <c r="F758" s="15">
        <v>92.346264367816119</v>
      </c>
      <c r="G758"/>
    </row>
    <row r="759" spans="1:7">
      <c r="A759" s="57" t="s">
        <v>259</v>
      </c>
      <c r="G759"/>
    </row>
    <row r="760" spans="1:7">
      <c r="G760"/>
    </row>
    <row r="761" spans="1:7">
      <c r="G761"/>
    </row>
    <row r="762" spans="1:7">
      <c r="A762" s="59" t="s">
        <v>187</v>
      </c>
      <c r="B762" s="59"/>
      <c r="C762" s="59"/>
      <c r="D762" s="59"/>
      <c r="E762" s="59"/>
      <c r="F762" s="59"/>
      <c r="G762"/>
    </row>
    <row r="763" spans="1:7">
      <c r="A763" s="59"/>
      <c r="B763" s="59"/>
      <c r="C763" s="59"/>
      <c r="D763" s="59"/>
      <c r="E763" s="59"/>
      <c r="F763" s="59"/>
      <c r="G763"/>
    </row>
    <row r="764" spans="1:7">
      <c r="A764" s="61" t="s">
        <v>254</v>
      </c>
      <c r="B764" s="61"/>
      <c r="C764" s="61"/>
      <c r="D764" s="61"/>
      <c r="E764" s="61"/>
      <c r="F764" s="61"/>
      <c r="G764"/>
    </row>
    <row r="765" spans="1:7">
      <c r="A765" s="11" t="s">
        <v>38</v>
      </c>
      <c r="B765" s="12">
        <v>2024</v>
      </c>
      <c r="C765" s="12">
        <v>2023</v>
      </c>
      <c r="D765" s="12">
        <v>2022</v>
      </c>
      <c r="E765" s="12">
        <v>2021</v>
      </c>
      <c r="F765" s="12">
        <v>2020</v>
      </c>
      <c r="G765"/>
    </row>
    <row r="766" spans="1:7">
      <c r="A766" s="13" t="s">
        <v>36</v>
      </c>
      <c r="B766" s="15">
        <v>95.625</v>
      </c>
      <c r="C766" s="15">
        <v>93.72611464968152</v>
      </c>
      <c r="D766" s="15">
        <v>94.13636363636364</v>
      </c>
      <c r="E766" s="15">
        <v>95.211267605633822</v>
      </c>
      <c r="F766" s="15">
        <v>96.4</v>
      </c>
      <c r="G766"/>
    </row>
    <row r="767" spans="1:7">
      <c r="A767" s="11" t="s">
        <v>106</v>
      </c>
      <c r="B767" s="15">
        <v>90</v>
      </c>
      <c r="C767" s="15">
        <v>86.942675159235677</v>
      </c>
      <c r="D767" s="15">
        <v>88.704545454545467</v>
      </c>
      <c r="E767" s="15">
        <v>89.356136820925542</v>
      </c>
      <c r="F767" s="15">
        <v>87.663157894736813</v>
      </c>
      <c r="G767"/>
    </row>
    <row r="768" spans="1:7">
      <c r="A768" s="11" t="s">
        <v>105</v>
      </c>
      <c r="B768" s="15">
        <v>91.375</v>
      </c>
      <c r="C768" s="15">
        <v>90.573248407643305</v>
      </c>
      <c r="D768" s="15">
        <v>87.97727272727272</v>
      </c>
      <c r="E768" s="15">
        <v>85.653923541247593</v>
      </c>
      <c r="F768" s="15">
        <v>89.452631578947305</v>
      </c>
      <c r="G768"/>
    </row>
    <row r="769" spans="1:7">
      <c r="A769" s="11" t="s">
        <v>35</v>
      </c>
      <c r="B769" s="15">
        <v>93.875</v>
      </c>
      <c r="C769" s="15">
        <v>93.535031847133752</v>
      </c>
      <c r="D769" s="15">
        <v>92.431818181818187</v>
      </c>
      <c r="E769" s="15">
        <v>92.997987927565447</v>
      </c>
      <c r="F769" s="15">
        <v>95.705263157894777</v>
      </c>
      <c r="G769"/>
    </row>
    <row r="770" spans="1:7">
      <c r="A770" s="11" t="s">
        <v>34</v>
      </c>
      <c r="B770" s="15">
        <v>93.4375</v>
      </c>
      <c r="C770" s="15">
        <v>89.554140127388536</v>
      </c>
      <c r="D770" s="15">
        <v>89.13636363636364</v>
      </c>
      <c r="E770" s="15">
        <v>87.826961770623839</v>
      </c>
      <c r="F770" s="15">
        <v>92.631578947368411</v>
      </c>
      <c r="G770"/>
    </row>
    <row r="771" spans="1:7">
      <c r="A771" s="11" t="s">
        <v>33</v>
      </c>
      <c r="B771" s="15">
        <v>93.25</v>
      </c>
      <c r="C771" s="15">
        <v>90.191082802547768</v>
      </c>
      <c r="D771" s="15">
        <v>93.5</v>
      </c>
      <c r="E771" s="15">
        <v>92.635814889336089</v>
      </c>
      <c r="F771" s="15">
        <v>95.221052631578999</v>
      </c>
      <c r="G771"/>
    </row>
    <row r="772" spans="1:7">
      <c r="A772" s="11" t="s">
        <v>32</v>
      </c>
      <c r="B772" s="15">
        <v>91.125</v>
      </c>
      <c r="C772" s="15">
        <v>86.528662420382162</v>
      </c>
      <c r="D772" s="15">
        <v>86</v>
      </c>
      <c r="E772" s="15">
        <v>83.420523138833033</v>
      </c>
      <c r="F772" s="15">
        <v>90.421052631578959</v>
      </c>
      <c r="G772"/>
    </row>
    <row r="773" spans="1:7">
      <c r="A773" s="11" t="s">
        <v>31</v>
      </c>
      <c r="B773" s="15">
        <v>93.5625</v>
      </c>
      <c r="C773" s="15">
        <v>90.668789808917182</v>
      </c>
      <c r="D773" s="15">
        <v>88.772727272727266</v>
      </c>
      <c r="E773" s="15">
        <v>84.325955734406449</v>
      </c>
      <c r="F773" s="15">
        <v>91.684210526315837</v>
      </c>
      <c r="G773"/>
    </row>
    <row r="774" spans="1:7">
      <c r="A774" s="11" t="s">
        <v>30</v>
      </c>
      <c r="B774" s="15">
        <v>86.4375</v>
      </c>
      <c r="C774" s="15">
        <v>85.764331210191088</v>
      </c>
      <c r="D774" s="15">
        <v>87.522727272727266</v>
      </c>
      <c r="E774" s="15">
        <v>84.587525150905407</v>
      </c>
      <c r="F774" s="15">
        <v>85.726315789473816</v>
      </c>
      <c r="G774"/>
    </row>
    <row r="775" spans="1:7">
      <c r="A775" s="11" t="s">
        <v>29</v>
      </c>
      <c r="B775" s="15">
        <v>89.6875</v>
      </c>
      <c r="C775" s="15">
        <v>87.929936305732483</v>
      </c>
      <c r="D775" s="15">
        <v>87.818181818181813</v>
      </c>
      <c r="E775" s="15">
        <v>87.223340040241467</v>
      </c>
      <c r="F775" s="15">
        <v>89.852631578947282</v>
      </c>
      <c r="G775"/>
    </row>
    <row r="776" spans="1:7">
      <c r="A776" s="11" t="s">
        <v>28</v>
      </c>
      <c r="B776" s="15">
        <v>91.5625</v>
      </c>
      <c r="C776" s="15">
        <v>82.165605095541409</v>
      </c>
      <c r="D776" s="15">
        <v>88.909090909090907</v>
      </c>
      <c r="E776" s="15">
        <v>85.130784708249493</v>
      </c>
      <c r="F776" s="15">
        <v>86.884210526315826</v>
      </c>
      <c r="G776"/>
    </row>
    <row r="777" spans="1:7">
      <c r="A777" s="11" t="s">
        <v>104</v>
      </c>
      <c r="B777" s="15">
        <v>92.8125</v>
      </c>
      <c r="C777" s="15">
        <v>87.611464968152859</v>
      </c>
      <c r="D777" s="15">
        <v>86.5</v>
      </c>
      <c r="E777" s="15">
        <v>81.770623742454717</v>
      </c>
      <c r="F777" s="15">
        <v>86.589473684210589</v>
      </c>
      <c r="G777"/>
    </row>
    <row r="778" spans="1:7">
      <c r="A778" s="14" t="s">
        <v>52</v>
      </c>
      <c r="B778" s="15">
        <v>91.895833333333329</v>
      </c>
      <c r="C778" s="15">
        <v>88.765923566878982</v>
      </c>
      <c r="D778" s="15">
        <v>89.284090909090921</v>
      </c>
      <c r="E778" s="15">
        <v>87.511737089201901</v>
      </c>
      <c r="F778" s="15">
        <v>90.685964912280724</v>
      </c>
      <c r="G778"/>
    </row>
    <row r="779" spans="1:7">
      <c r="A779" s="57" t="s">
        <v>259</v>
      </c>
      <c r="G779"/>
    </row>
    <row r="780" spans="1:7">
      <c r="G780"/>
    </row>
    <row r="781" spans="1:7">
      <c r="G781"/>
    </row>
    <row r="782" spans="1:7">
      <c r="G782"/>
    </row>
    <row r="783" spans="1:7">
      <c r="G783"/>
    </row>
    <row r="784" spans="1:7">
      <c r="A784" s="59" t="s">
        <v>188</v>
      </c>
      <c r="B784" s="59"/>
      <c r="C784" s="59"/>
      <c r="D784" s="59"/>
      <c r="E784" s="59"/>
      <c r="F784" s="59"/>
      <c r="G784"/>
    </row>
    <row r="785" spans="1:7">
      <c r="A785" s="59" t="s">
        <v>255</v>
      </c>
      <c r="B785" s="59"/>
      <c r="C785" s="59"/>
      <c r="D785" s="59"/>
      <c r="E785" s="59"/>
      <c r="F785" s="59"/>
      <c r="G785"/>
    </row>
    <row r="786" spans="1:7">
      <c r="A786" s="11" t="s">
        <v>38</v>
      </c>
      <c r="B786" s="23">
        <v>2024</v>
      </c>
      <c r="C786" s="23">
        <v>2023</v>
      </c>
      <c r="D786" s="12">
        <v>2022</v>
      </c>
      <c r="E786" s="12">
        <v>2021</v>
      </c>
      <c r="F786" s="12">
        <v>2020</v>
      </c>
      <c r="G786"/>
    </row>
    <row r="787" spans="1:7">
      <c r="A787" s="11" t="s">
        <v>36</v>
      </c>
      <c r="B787" s="15">
        <v>96.043956043956044</v>
      </c>
      <c r="C787" s="15">
        <v>93.475783475783473</v>
      </c>
      <c r="D787" s="15">
        <v>93.309859154929583</v>
      </c>
      <c r="E787" s="15">
        <v>94.166666666666686</v>
      </c>
      <c r="F787" s="15">
        <v>95.688888888888798</v>
      </c>
      <c r="G787"/>
    </row>
    <row r="788" spans="1:7">
      <c r="A788" s="11" t="s">
        <v>106</v>
      </c>
      <c r="B788" s="15">
        <v>87.252747252747241</v>
      </c>
      <c r="C788" s="15">
        <v>87.008547008546998</v>
      </c>
      <c r="D788" s="15">
        <v>88.450704225352126</v>
      </c>
      <c r="E788" s="15">
        <v>88.356481481481538</v>
      </c>
      <c r="F788" s="15">
        <v>89.466666666666811</v>
      </c>
      <c r="G788"/>
    </row>
    <row r="789" spans="1:7">
      <c r="A789" s="11" t="s">
        <v>105</v>
      </c>
      <c r="B789" s="15">
        <v>91.428571428571416</v>
      </c>
      <c r="C789" s="15">
        <v>89.800569800569804</v>
      </c>
      <c r="D789" s="15">
        <v>86.103286384976514</v>
      </c>
      <c r="E789" s="15">
        <v>85.300925925925966</v>
      </c>
      <c r="F789" s="15">
        <v>89.800000000000011</v>
      </c>
      <c r="G789"/>
    </row>
    <row r="790" spans="1:7">
      <c r="A790" s="11" t="s">
        <v>35</v>
      </c>
      <c r="B790" s="15">
        <v>92.857142857142861</v>
      </c>
      <c r="C790" s="15">
        <v>91.025641025641022</v>
      </c>
      <c r="D790" s="15">
        <v>91.8075117370892</v>
      </c>
      <c r="E790" s="15">
        <v>92.152777777777843</v>
      </c>
      <c r="F790" s="15">
        <v>94.777777777777871</v>
      </c>
      <c r="G790"/>
    </row>
    <row r="791" spans="1:7">
      <c r="A791" s="11" t="s">
        <v>34</v>
      </c>
      <c r="B791" s="15">
        <v>91.318681318681314</v>
      </c>
      <c r="C791" s="15">
        <v>87.150997150997142</v>
      </c>
      <c r="D791" s="15">
        <v>86.408450704225359</v>
      </c>
      <c r="E791" s="15">
        <v>86.365740740740748</v>
      </c>
      <c r="F791" s="15">
        <v>92.422222222222175</v>
      </c>
      <c r="G791"/>
    </row>
    <row r="792" spans="1:7">
      <c r="A792" s="11" t="s">
        <v>33</v>
      </c>
      <c r="B792" s="15">
        <v>94.175824175824175</v>
      </c>
      <c r="C792" s="15">
        <v>90.341880341880341</v>
      </c>
      <c r="D792" s="15">
        <v>90.985915492957744</v>
      </c>
      <c r="E792" s="15">
        <v>90.509259259259167</v>
      </c>
      <c r="F792" s="15">
        <v>94.400000000000105</v>
      </c>
      <c r="G792"/>
    </row>
    <row r="793" spans="1:7">
      <c r="A793" s="11" t="s">
        <v>32</v>
      </c>
      <c r="B793" s="15">
        <v>89.45054945054946</v>
      </c>
      <c r="C793" s="15">
        <v>87.321937321937327</v>
      </c>
      <c r="D793" s="15">
        <v>85.399061032863841</v>
      </c>
      <c r="E793" s="15">
        <v>83.379629629629733</v>
      </c>
      <c r="F793" s="15">
        <v>91.244444444444483</v>
      </c>
      <c r="G793"/>
    </row>
    <row r="794" spans="1:7">
      <c r="A794" s="11" t="s">
        <v>31</v>
      </c>
      <c r="B794" s="15">
        <v>92.747252747252759</v>
      </c>
      <c r="C794" s="15">
        <v>92.193732193732188</v>
      </c>
      <c r="D794" s="15">
        <v>86.478873239436624</v>
      </c>
      <c r="E794" s="15">
        <v>86.805555555555443</v>
      </c>
      <c r="F794" s="15">
        <v>91.200000000000074</v>
      </c>
      <c r="G794"/>
    </row>
    <row r="795" spans="1:7">
      <c r="A795" s="11" t="s">
        <v>30</v>
      </c>
      <c r="B795" s="15">
        <v>79.890109890109898</v>
      </c>
      <c r="C795" s="15">
        <v>83.019943019943014</v>
      </c>
      <c r="D795" s="15">
        <v>82.699530516431921</v>
      </c>
      <c r="E795" s="15">
        <v>84.282407407407277</v>
      </c>
      <c r="F795" s="15">
        <v>84.311111111111131</v>
      </c>
      <c r="G795"/>
    </row>
    <row r="796" spans="1:7">
      <c r="A796" s="11" t="s">
        <v>29</v>
      </c>
      <c r="B796" s="15">
        <v>90.439560439560438</v>
      </c>
      <c r="C796" s="15">
        <v>90.284900284900274</v>
      </c>
      <c r="D796" s="15">
        <v>85.02347417840376</v>
      </c>
      <c r="E796" s="15">
        <v>86.828703703703667</v>
      </c>
      <c r="F796" s="15">
        <v>90.155555555555495</v>
      </c>
      <c r="G796"/>
    </row>
    <row r="797" spans="1:7">
      <c r="A797" s="11" t="s">
        <v>28</v>
      </c>
      <c r="B797" s="15">
        <v>92.087912087912088</v>
      </c>
      <c r="C797" s="15">
        <v>85.811965811965806</v>
      </c>
      <c r="D797" s="15">
        <v>88.215962441314559</v>
      </c>
      <c r="E797" s="15">
        <v>86.412037037037024</v>
      </c>
      <c r="F797" s="15">
        <v>88.488888888888866</v>
      </c>
      <c r="G797"/>
    </row>
    <row r="798" spans="1:7">
      <c r="A798" s="11" t="s">
        <v>104</v>
      </c>
      <c r="B798" s="15">
        <v>90</v>
      </c>
      <c r="C798" s="15">
        <v>89.544159544159555</v>
      </c>
      <c r="D798" s="15">
        <v>84.953051643192481</v>
      </c>
      <c r="E798" s="15">
        <v>83.240740740740748</v>
      </c>
      <c r="F798" s="15">
        <v>86.422222222222302</v>
      </c>
      <c r="G798"/>
    </row>
    <row r="799" spans="1:7">
      <c r="A799" s="14" t="s">
        <v>52</v>
      </c>
      <c r="B799" s="15">
        <v>90.641025641025635</v>
      </c>
      <c r="C799" s="15">
        <v>88.915004748338092</v>
      </c>
      <c r="D799" s="15">
        <v>87.48630672926447</v>
      </c>
      <c r="E799" s="15">
        <v>87.316743827160494</v>
      </c>
      <c r="F799" s="15">
        <v>90.698148148148164</v>
      </c>
      <c r="G799"/>
    </row>
    <row r="800" spans="1:7">
      <c r="A800" s="57" t="s">
        <v>259</v>
      </c>
      <c r="G800"/>
    </row>
    <row r="801" spans="1:7">
      <c r="G801"/>
    </row>
    <row r="802" spans="1:7">
      <c r="A802" s="59" t="s">
        <v>112</v>
      </c>
      <c r="B802" s="59"/>
      <c r="C802" s="59"/>
      <c r="D802" s="59"/>
      <c r="E802" s="59"/>
      <c r="F802" s="59"/>
      <c r="G802"/>
    </row>
    <row r="803" spans="1:7">
      <c r="A803" s="59" t="s">
        <v>256</v>
      </c>
      <c r="B803" s="59"/>
      <c r="C803" s="59"/>
      <c r="D803" s="59"/>
      <c r="E803" s="59"/>
      <c r="F803" s="59"/>
      <c r="G803"/>
    </row>
    <row r="804" spans="1:7">
      <c r="A804" s="11" t="s">
        <v>38</v>
      </c>
      <c r="B804" s="12">
        <v>2024</v>
      </c>
      <c r="C804" s="12">
        <v>2023</v>
      </c>
      <c r="D804" s="12">
        <v>2022</v>
      </c>
      <c r="E804" s="12">
        <v>2021</v>
      </c>
      <c r="F804" s="12">
        <v>2020</v>
      </c>
      <c r="G804"/>
    </row>
    <row r="805" spans="1:7">
      <c r="A805" s="13" t="s">
        <v>36</v>
      </c>
      <c r="B805" s="15">
        <v>92.465753424657535</v>
      </c>
      <c r="C805" s="15">
        <v>90.846905537459278</v>
      </c>
      <c r="D805" s="15">
        <v>93.033980582524265</v>
      </c>
      <c r="E805" s="15">
        <v>93.626373626373734</v>
      </c>
      <c r="F805" s="15">
        <v>95.098901098901081</v>
      </c>
      <c r="G805"/>
    </row>
    <row r="806" spans="1:7">
      <c r="A806" s="11" t="s">
        <v>106</v>
      </c>
      <c r="B806" s="15">
        <v>86.849315068493155</v>
      </c>
      <c r="C806" s="15">
        <v>86.286644951140076</v>
      </c>
      <c r="D806" s="15">
        <v>88.834951456310677</v>
      </c>
      <c r="E806" s="15">
        <v>88.653846153846104</v>
      </c>
      <c r="F806" s="15">
        <v>88.945054945054821</v>
      </c>
      <c r="G806"/>
    </row>
    <row r="807" spans="1:7">
      <c r="A807" s="11" t="s">
        <v>105</v>
      </c>
      <c r="B807" s="15">
        <v>88.63013698630138</v>
      </c>
      <c r="C807" s="15">
        <v>87.524429967426713</v>
      </c>
      <c r="D807" s="15">
        <v>85.169902912621353</v>
      </c>
      <c r="E807" s="15">
        <v>84.862637362637358</v>
      </c>
      <c r="F807" s="15">
        <v>87.186813186813197</v>
      </c>
      <c r="G807"/>
    </row>
    <row r="808" spans="1:7">
      <c r="A808" s="11" t="s">
        <v>35</v>
      </c>
      <c r="B808" s="15">
        <v>90.958904109589042</v>
      </c>
      <c r="C808" s="15">
        <v>90.130293159609124</v>
      </c>
      <c r="D808" s="15">
        <v>92.839805825242721</v>
      </c>
      <c r="E808" s="15">
        <v>93.351648351648251</v>
      </c>
      <c r="F808" s="15">
        <v>94.065934065933959</v>
      </c>
      <c r="G808"/>
    </row>
    <row r="809" spans="1:7">
      <c r="A809" s="11" t="s">
        <v>34</v>
      </c>
      <c r="B809" s="15">
        <v>88.904109589041099</v>
      </c>
      <c r="C809" s="15">
        <v>86.319218241042336</v>
      </c>
      <c r="D809" s="15">
        <v>86.334951456310677</v>
      </c>
      <c r="E809" s="15">
        <v>84.45054945054936</v>
      </c>
      <c r="F809" s="15">
        <v>92.417582417582352</v>
      </c>
      <c r="G809"/>
    </row>
    <row r="810" spans="1:7">
      <c r="A810" s="11" t="s">
        <v>33</v>
      </c>
      <c r="B810" s="15">
        <v>90</v>
      </c>
      <c r="C810" s="15">
        <v>87.328990228013041</v>
      </c>
      <c r="D810" s="15">
        <v>90.048543689320383</v>
      </c>
      <c r="E810" s="15">
        <v>90.714285714285751</v>
      </c>
      <c r="F810" s="15">
        <v>93.582417582417676</v>
      </c>
      <c r="G810"/>
    </row>
    <row r="811" spans="1:7">
      <c r="A811" s="11" t="s">
        <v>32</v>
      </c>
      <c r="B811" s="15">
        <v>88.082191780821915</v>
      </c>
      <c r="C811" s="15">
        <v>85.114006514657987</v>
      </c>
      <c r="D811" s="15">
        <v>83.349514563106794</v>
      </c>
      <c r="E811" s="15">
        <v>81.8406593406593</v>
      </c>
      <c r="F811" s="15">
        <v>89.230769230769326</v>
      </c>
      <c r="G811"/>
    </row>
    <row r="812" spans="1:7">
      <c r="A812" s="11" t="s">
        <v>31</v>
      </c>
      <c r="B812" s="15">
        <v>89.452054794520549</v>
      </c>
      <c r="C812" s="15">
        <v>89.706840390879478</v>
      </c>
      <c r="D812" s="15">
        <v>85.946601941747574</v>
      </c>
      <c r="E812" s="15">
        <v>83.818681318681385</v>
      </c>
      <c r="F812" s="15">
        <v>89.252747252747241</v>
      </c>
      <c r="G812"/>
    </row>
    <row r="813" spans="1:7">
      <c r="A813" s="11" t="s">
        <v>30</v>
      </c>
      <c r="B813" s="15">
        <v>78.493150684931507</v>
      </c>
      <c r="C813" s="15">
        <v>80.195439739413672</v>
      </c>
      <c r="D813" s="15">
        <v>81.747572815533985</v>
      </c>
      <c r="E813" s="15">
        <v>81.923076923076863</v>
      </c>
      <c r="F813" s="15">
        <v>79.582417582417577</v>
      </c>
      <c r="G813"/>
    </row>
    <row r="814" spans="1:7">
      <c r="A814" s="11" t="s">
        <v>29</v>
      </c>
      <c r="B814" s="15">
        <v>86.849315068493155</v>
      </c>
      <c r="C814" s="15">
        <v>87.328990228013041</v>
      </c>
      <c r="D814" s="15">
        <v>85.485436893203882</v>
      </c>
      <c r="E814" s="15">
        <v>84.175824175824118</v>
      </c>
      <c r="F814" s="15">
        <v>87.890109890109869</v>
      </c>
      <c r="G814"/>
    </row>
    <row r="815" spans="1:7">
      <c r="A815" s="11" t="s">
        <v>28</v>
      </c>
      <c r="B815" s="15">
        <v>91.095890410958901</v>
      </c>
      <c r="C815" s="15">
        <v>89.218241042345284</v>
      </c>
      <c r="D815" s="15">
        <v>91.407766990291265</v>
      </c>
      <c r="E815" s="15">
        <v>86.428571428571445</v>
      </c>
      <c r="F815" s="15">
        <v>88.15384615384616</v>
      </c>
      <c r="G815"/>
    </row>
    <row r="816" spans="1:7">
      <c r="A816" s="11" t="s">
        <v>104</v>
      </c>
      <c r="B816" s="15">
        <v>85.479452054794521</v>
      </c>
      <c r="C816" s="15">
        <v>85.439739413680783</v>
      </c>
      <c r="D816" s="15">
        <v>85.194174757281559</v>
      </c>
      <c r="E816" s="15">
        <v>80.90659340659343</v>
      </c>
      <c r="F816" s="15">
        <v>84.72527472527473</v>
      </c>
      <c r="G816"/>
    </row>
    <row r="817" spans="1:7">
      <c r="A817" s="14" t="s">
        <v>52</v>
      </c>
      <c r="B817" s="15">
        <v>88.105022831050235</v>
      </c>
      <c r="C817" s="15">
        <v>87.119978284473405</v>
      </c>
      <c r="D817" s="15">
        <v>87.449433656957922</v>
      </c>
      <c r="E817" s="15">
        <v>86.229395604395606</v>
      </c>
      <c r="F817" s="15">
        <v>89.17765567765565</v>
      </c>
      <c r="G817"/>
    </row>
    <row r="818" spans="1:7">
      <c r="A818" s="57" t="s">
        <v>259</v>
      </c>
      <c r="G818"/>
    </row>
    <row r="819" spans="1:7">
      <c r="G819"/>
    </row>
    <row r="820" spans="1:7">
      <c r="G820"/>
    </row>
    <row r="821" spans="1:7">
      <c r="G821"/>
    </row>
    <row r="822" spans="1:7">
      <c r="G822"/>
    </row>
    <row r="823" spans="1:7">
      <c r="G823"/>
    </row>
    <row r="824" spans="1:7">
      <c r="A824" s="59" t="s">
        <v>189</v>
      </c>
      <c r="B824" s="59"/>
      <c r="C824" s="59"/>
      <c r="D824" s="59"/>
      <c r="E824" s="59"/>
      <c r="F824" s="59"/>
      <c r="G824"/>
    </row>
    <row r="825" spans="1:7">
      <c r="A825" s="59" t="s">
        <v>257</v>
      </c>
      <c r="B825" s="59"/>
      <c r="C825" s="59"/>
      <c r="D825" s="59"/>
      <c r="E825" s="59"/>
      <c r="F825" s="59"/>
      <c r="G825"/>
    </row>
    <row r="826" spans="1:7">
      <c r="A826" s="11" t="s">
        <v>38</v>
      </c>
      <c r="B826" s="12">
        <v>2024</v>
      </c>
      <c r="C826" s="12">
        <v>2023</v>
      </c>
      <c r="D826" s="12">
        <v>2022</v>
      </c>
      <c r="E826" s="12">
        <v>2021</v>
      </c>
      <c r="F826" s="12">
        <v>2020</v>
      </c>
      <c r="G826"/>
    </row>
    <row r="827" spans="1:7">
      <c r="A827" s="13" t="s">
        <v>36</v>
      </c>
      <c r="B827" s="15">
        <v>88.75</v>
      </c>
      <c r="C827" s="15">
        <v>88.534278959810862</v>
      </c>
      <c r="D827" s="15">
        <v>91.455108359133135</v>
      </c>
      <c r="E827" s="15">
        <v>91.800000000000082</v>
      </c>
      <c r="F827" s="15">
        <v>95.011389521640055</v>
      </c>
      <c r="G827"/>
    </row>
    <row r="828" spans="1:7">
      <c r="A828" s="11" t="s">
        <v>106</v>
      </c>
      <c r="B828" s="15">
        <v>88.5</v>
      </c>
      <c r="C828" s="15">
        <v>82.080378250591011</v>
      </c>
      <c r="D828" s="15">
        <v>87.182662538699688</v>
      </c>
      <c r="E828" s="15">
        <v>86.199999999999918</v>
      </c>
      <c r="F828" s="15">
        <v>88.29157175398619</v>
      </c>
      <c r="G828"/>
    </row>
    <row r="829" spans="1:7">
      <c r="A829" s="11" t="s">
        <v>105</v>
      </c>
      <c r="B829" s="15">
        <v>84</v>
      </c>
      <c r="C829" s="15">
        <v>84.208037825059108</v>
      </c>
      <c r="D829" s="15">
        <v>85.170278637770892</v>
      </c>
      <c r="E829" s="15">
        <v>82.119999999999962</v>
      </c>
      <c r="F829" s="15">
        <v>88.291571753986361</v>
      </c>
      <c r="G829"/>
    </row>
    <row r="830" spans="1:7">
      <c r="A830" s="11" t="s">
        <v>35</v>
      </c>
      <c r="B830" s="15">
        <v>87.5</v>
      </c>
      <c r="C830" s="15">
        <v>85.39007092198581</v>
      </c>
      <c r="D830" s="15">
        <v>90.123839009287934</v>
      </c>
      <c r="E830" s="15">
        <v>90.880000000000052</v>
      </c>
      <c r="F830" s="15">
        <v>94.669703872437395</v>
      </c>
      <c r="G830"/>
    </row>
    <row r="831" spans="1:7">
      <c r="A831" s="11" t="s">
        <v>34</v>
      </c>
      <c r="B831" s="15">
        <v>82.75</v>
      </c>
      <c r="C831" s="15">
        <v>84.042553191489361</v>
      </c>
      <c r="D831" s="15">
        <v>86.996904024767787</v>
      </c>
      <c r="E831" s="15">
        <v>85.159999999999968</v>
      </c>
      <c r="F831" s="15">
        <v>93.211845102505478</v>
      </c>
      <c r="G831"/>
    </row>
    <row r="832" spans="1:7">
      <c r="A832" s="11" t="s">
        <v>33</v>
      </c>
      <c r="B832" s="15">
        <v>89</v>
      </c>
      <c r="C832" s="15">
        <v>83.238770685579198</v>
      </c>
      <c r="D832" s="15">
        <v>89.597523219814249</v>
      </c>
      <c r="E832" s="15">
        <v>88.519999999999982</v>
      </c>
      <c r="F832" s="15">
        <v>93.963553530751767</v>
      </c>
      <c r="G832"/>
    </row>
    <row r="833" spans="1:7">
      <c r="A833" s="11" t="s">
        <v>32</v>
      </c>
      <c r="B833" s="15">
        <v>84</v>
      </c>
      <c r="C833" s="15">
        <v>79.385342789598099</v>
      </c>
      <c r="D833" s="15">
        <v>83.034055727554176</v>
      </c>
      <c r="E833" s="15">
        <v>80.52</v>
      </c>
      <c r="F833" s="15">
        <v>91.252847380410117</v>
      </c>
      <c r="G833"/>
    </row>
    <row r="834" spans="1:7" ht="20.25" customHeight="1">
      <c r="A834" s="11" t="s">
        <v>31</v>
      </c>
      <c r="B834" s="15">
        <v>90.5</v>
      </c>
      <c r="C834" s="15">
        <v>85.673758865248232</v>
      </c>
      <c r="D834" s="15">
        <v>86.501547987616107</v>
      </c>
      <c r="E834" s="15">
        <v>82.799999999999926</v>
      </c>
      <c r="F834" s="15">
        <v>90.523917995444165</v>
      </c>
      <c r="G834"/>
    </row>
    <row r="835" spans="1:7">
      <c r="A835" s="11" t="s">
        <v>30</v>
      </c>
      <c r="B835" s="15">
        <v>80.75</v>
      </c>
      <c r="C835" s="15">
        <v>71.371158392434992</v>
      </c>
      <c r="D835" s="15">
        <v>82.941176470588246</v>
      </c>
      <c r="E835" s="15">
        <v>81.720000000000027</v>
      </c>
      <c r="F835" s="15">
        <v>84.214123006833717</v>
      </c>
      <c r="G835"/>
    </row>
    <row r="836" spans="1:7">
      <c r="A836" s="11" t="s">
        <v>29</v>
      </c>
      <c r="B836" s="15">
        <v>85.5</v>
      </c>
      <c r="C836" s="15">
        <v>81.32387706855792</v>
      </c>
      <c r="D836" s="15">
        <v>86.099071207430342</v>
      </c>
      <c r="E836" s="15">
        <v>82.279999999999973</v>
      </c>
      <c r="F836" s="15">
        <v>87.927107061503477</v>
      </c>
      <c r="G836"/>
    </row>
    <row r="837" spans="1:7">
      <c r="A837" s="11" t="s">
        <v>28</v>
      </c>
      <c r="B837" s="15">
        <v>87.75</v>
      </c>
      <c r="C837" s="15">
        <v>86.832151300236404</v>
      </c>
      <c r="D837" s="15">
        <v>91.826625386996895</v>
      </c>
      <c r="E837" s="15">
        <v>87.960000000000008</v>
      </c>
      <c r="F837" s="15">
        <v>91.298405466970394</v>
      </c>
      <c r="G837"/>
    </row>
    <row r="838" spans="1:7">
      <c r="A838" s="11" t="s">
        <v>104</v>
      </c>
      <c r="B838" s="15">
        <v>84.75</v>
      </c>
      <c r="C838" s="15">
        <v>82.127659574468083</v>
      </c>
      <c r="D838" s="15">
        <v>83.900928792569658</v>
      </c>
      <c r="E838" s="15">
        <v>79.839999999999989</v>
      </c>
      <c r="F838" s="15">
        <v>87.084282460136791</v>
      </c>
      <c r="G838"/>
    </row>
    <row r="839" spans="1:7">
      <c r="A839" s="14" t="s">
        <v>52</v>
      </c>
      <c r="B839" s="15">
        <v>86.145833333333329</v>
      </c>
      <c r="C839" s="15">
        <v>82.850669818754923</v>
      </c>
      <c r="D839" s="15">
        <v>87.069143446852422</v>
      </c>
      <c r="E839" s="15">
        <v>84.983333333333334</v>
      </c>
      <c r="F839" s="15">
        <v>90.478359908883817</v>
      </c>
      <c r="G839"/>
    </row>
    <row r="840" spans="1:7">
      <c r="A840" s="57" t="s">
        <v>259</v>
      </c>
      <c r="G840"/>
    </row>
    <row r="841" spans="1:7">
      <c r="G841"/>
    </row>
    <row r="842" spans="1:7">
      <c r="G842"/>
    </row>
    <row r="843" spans="1:7">
      <c r="A843" s="59" t="s">
        <v>190</v>
      </c>
      <c r="B843" s="59"/>
      <c r="C843" s="59"/>
      <c r="G843"/>
    </row>
    <row r="844" spans="1:7">
      <c r="A844" s="61" t="s">
        <v>191</v>
      </c>
      <c r="B844" s="61"/>
      <c r="C844" s="61"/>
      <c r="G844"/>
    </row>
    <row r="845" spans="1:7">
      <c r="A845" s="2" t="s">
        <v>113</v>
      </c>
      <c r="B845" s="2" t="s">
        <v>2</v>
      </c>
      <c r="C845" s="2" t="s">
        <v>114</v>
      </c>
      <c r="G845"/>
    </row>
    <row r="846" spans="1:7">
      <c r="A846" s="2" t="s">
        <v>115</v>
      </c>
      <c r="B846" s="16">
        <v>174</v>
      </c>
      <c r="C846" s="17">
        <v>0.35510204081632651</v>
      </c>
      <c r="G846"/>
    </row>
    <row r="847" spans="1:7">
      <c r="A847" s="2" t="s">
        <v>116</v>
      </c>
      <c r="B847" s="16">
        <v>217</v>
      </c>
      <c r="C847" s="17">
        <v>0.44285714285714284</v>
      </c>
      <c r="G847"/>
    </row>
    <row r="848" spans="1:7">
      <c r="A848" s="2" t="s">
        <v>117</v>
      </c>
      <c r="B848" s="16">
        <v>31</v>
      </c>
      <c r="C848" s="17">
        <v>6.3265306122448975E-2</v>
      </c>
      <c r="G848"/>
    </row>
    <row r="849" spans="1:9">
      <c r="A849" s="2" t="s">
        <v>118</v>
      </c>
      <c r="B849" s="16">
        <v>68</v>
      </c>
      <c r="C849" s="17">
        <v>0.13877551020408163</v>
      </c>
      <c r="G849"/>
    </row>
    <row r="850" spans="1:9">
      <c r="A850" s="2" t="s">
        <v>6</v>
      </c>
      <c r="B850" s="47">
        <f>SUM(B846:B849)</f>
        <v>490</v>
      </c>
      <c r="C850" s="48">
        <v>1</v>
      </c>
      <c r="G850"/>
    </row>
    <row r="851" spans="1:9">
      <c r="A851" s="57" t="s">
        <v>259</v>
      </c>
      <c r="G851"/>
    </row>
    <row r="852" spans="1:9">
      <c r="G852"/>
    </row>
    <row r="853" spans="1:9">
      <c r="G853"/>
    </row>
    <row r="854" spans="1:9">
      <c r="G854"/>
    </row>
    <row r="855" spans="1:9">
      <c r="A855" s="59" t="s">
        <v>199</v>
      </c>
      <c r="B855" s="59"/>
      <c r="C855" s="59"/>
      <c r="D855" s="59"/>
      <c r="E855" s="59"/>
      <c r="G855"/>
    </row>
    <row r="856" spans="1:9">
      <c r="A856" s="59" t="s">
        <v>265</v>
      </c>
      <c r="B856" s="59"/>
      <c r="C856" s="59"/>
      <c r="D856" s="59"/>
      <c r="E856" s="59"/>
      <c r="G856"/>
    </row>
    <row r="857" spans="1:9">
      <c r="A857" s="68" t="s">
        <v>119</v>
      </c>
      <c r="B857" s="67" t="s">
        <v>1</v>
      </c>
      <c r="C857" s="67"/>
      <c r="D857" s="67" t="s">
        <v>8</v>
      </c>
      <c r="E857" s="67"/>
      <c r="F857" s="20"/>
      <c r="G857"/>
      <c r="H857" s="20"/>
      <c r="I857" s="20"/>
    </row>
    <row r="858" spans="1:9">
      <c r="A858" s="68"/>
      <c r="B858" s="1" t="s">
        <v>4</v>
      </c>
      <c r="C858" s="1" t="s">
        <v>120</v>
      </c>
      <c r="D858" s="2" t="s">
        <v>9</v>
      </c>
      <c r="E858" s="2" t="s">
        <v>10</v>
      </c>
      <c r="G858"/>
      <c r="I858" s="20"/>
    </row>
    <row r="859" spans="1:9">
      <c r="A859" s="2" t="s">
        <v>115</v>
      </c>
      <c r="B859" s="50">
        <v>0.31617647058823528</v>
      </c>
      <c r="C859" s="50">
        <v>0.37005649717514122</v>
      </c>
      <c r="D859" s="50">
        <v>0.35199999999999998</v>
      </c>
      <c r="E859" s="50">
        <v>0.35833333333333334</v>
      </c>
      <c r="G859"/>
      <c r="I859" s="20"/>
    </row>
    <row r="860" spans="1:9">
      <c r="A860" s="2" t="s">
        <v>116</v>
      </c>
      <c r="B860" s="50">
        <v>0.4264705882352941</v>
      </c>
      <c r="C860" s="50">
        <v>0.44915254237288138</v>
      </c>
      <c r="D860" s="50">
        <v>0.44</v>
      </c>
      <c r="E860" s="50">
        <v>0.44583333333333336</v>
      </c>
      <c r="I860" s="20"/>
    </row>
    <row r="861" spans="1:9">
      <c r="A861" s="2" t="s">
        <v>117</v>
      </c>
      <c r="B861" s="50">
        <v>6.6176470588235295E-2</v>
      </c>
      <c r="C861" s="50">
        <v>6.2146892655367235E-2</v>
      </c>
      <c r="D861" s="50">
        <v>6.4000000000000001E-2</v>
      </c>
      <c r="E861" s="50">
        <v>6.25E-2</v>
      </c>
      <c r="I861" s="20"/>
    </row>
    <row r="862" spans="1:9">
      <c r="A862" s="2" t="s">
        <v>118</v>
      </c>
      <c r="B862" s="50">
        <v>0.19117647058823528</v>
      </c>
      <c r="C862" s="50">
        <v>0.11864406779661017</v>
      </c>
      <c r="D862" s="50">
        <v>0.14399999999999999</v>
      </c>
      <c r="E862" s="50">
        <v>0.13333333333333333</v>
      </c>
      <c r="I862" s="20"/>
    </row>
    <row r="863" spans="1:9">
      <c r="A863" s="18" t="s">
        <v>6</v>
      </c>
      <c r="B863" s="51">
        <f>SUM(B859:B862)</f>
        <v>1</v>
      </c>
      <c r="C863" s="51">
        <f>SUM(C859:C862)</f>
        <v>1</v>
      </c>
      <c r="D863" s="51">
        <f t="shared" ref="D863:E863" si="1">SUM(D859:D862)</f>
        <v>1</v>
      </c>
      <c r="E863" s="51">
        <f t="shared" si="1"/>
        <v>1</v>
      </c>
      <c r="I863" s="20"/>
    </row>
    <row r="864" spans="1:9">
      <c r="A864" s="57" t="s">
        <v>259</v>
      </c>
    </row>
    <row r="865" spans="1:11">
      <c r="A865" s="58" t="s">
        <v>264</v>
      </c>
    </row>
    <row r="868" spans="1:11">
      <c r="A868" s="59" t="s">
        <v>198</v>
      </c>
      <c r="B868" s="59"/>
      <c r="C868" s="59"/>
    </row>
    <row r="869" spans="1:11">
      <c r="A869" s="61" t="s">
        <v>197</v>
      </c>
      <c r="B869" s="61"/>
      <c r="C869" s="61"/>
    </row>
    <row r="870" spans="1:11">
      <c r="A870" s="2" t="s">
        <v>121</v>
      </c>
      <c r="B870" s="2" t="s">
        <v>2</v>
      </c>
      <c r="C870" s="2" t="s">
        <v>266</v>
      </c>
      <c r="D870" s="20"/>
      <c r="J870" s="19"/>
      <c r="K870" s="19"/>
    </row>
    <row r="871" spans="1:11">
      <c r="A871" s="2" t="s">
        <v>122</v>
      </c>
      <c r="B871" s="16">
        <v>268</v>
      </c>
      <c r="C871" s="50">
        <f>B871/$B$875</f>
        <v>0.63507109004739337</v>
      </c>
      <c r="D871" s="20"/>
      <c r="J871" s="19"/>
      <c r="K871" s="19"/>
    </row>
    <row r="872" spans="1:11">
      <c r="A872" s="2" t="s">
        <v>123</v>
      </c>
      <c r="B872" s="16">
        <v>71</v>
      </c>
      <c r="C872" s="50">
        <f>B872/$B$875</f>
        <v>0.16824644549763032</v>
      </c>
      <c r="D872" s="20"/>
      <c r="J872" s="19"/>
      <c r="K872" s="19"/>
    </row>
    <row r="873" spans="1:11">
      <c r="A873" s="2" t="s">
        <v>124</v>
      </c>
      <c r="B873" s="16">
        <v>34</v>
      </c>
      <c r="C873" s="50">
        <f>B873/$B$875</f>
        <v>8.0568720379146919E-2</v>
      </c>
      <c r="D873" s="20"/>
      <c r="J873" s="19"/>
      <c r="K873" s="19"/>
    </row>
    <row r="874" spans="1:11">
      <c r="A874" s="2" t="s">
        <v>125</v>
      </c>
      <c r="B874" s="16">
        <v>49</v>
      </c>
      <c r="C874" s="50">
        <f>B874/$B$875</f>
        <v>0.11611374407582939</v>
      </c>
      <c r="D874" s="20"/>
      <c r="J874" s="19"/>
      <c r="K874" s="19"/>
    </row>
    <row r="875" spans="1:11">
      <c r="A875" s="2" t="s">
        <v>55</v>
      </c>
      <c r="B875" s="16">
        <f>SUM(B871:B874)</f>
        <v>422</v>
      </c>
      <c r="C875" s="51">
        <f t="shared" ref="C875" si="2">B875/$B$875</f>
        <v>1</v>
      </c>
      <c r="D875" s="20"/>
      <c r="J875" s="19"/>
      <c r="K875" s="19"/>
    </row>
    <row r="876" spans="1:11">
      <c r="A876" s="57" t="s">
        <v>259</v>
      </c>
    </row>
    <row r="877" spans="1:11">
      <c r="A877" s="58" t="s">
        <v>264</v>
      </c>
    </row>
    <row r="880" spans="1:11">
      <c r="A880" s="59" t="s">
        <v>196</v>
      </c>
      <c r="B880" s="59"/>
      <c r="C880" s="59"/>
      <c r="D880" s="59"/>
      <c r="E880" s="59"/>
    </row>
    <row r="881" spans="1:11">
      <c r="A881" s="71" t="s">
        <v>263</v>
      </c>
      <c r="B881" s="71"/>
      <c r="C881" s="71"/>
      <c r="D881" s="71"/>
      <c r="E881" s="71"/>
    </row>
    <row r="882" spans="1:11">
      <c r="A882" s="68" t="s">
        <v>121</v>
      </c>
      <c r="B882" s="72" t="s">
        <v>1</v>
      </c>
      <c r="C882" s="73"/>
      <c r="D882" s="68" t="s">
        <v>8</v>
      </c>
      <c r="E882" s="68"/>
      <c r="J882" s="19"/>
    </row>
    <row r="883" spans="1:11">
      <c r="A883" s="68"/>
      <c r="B883" s="1" t="s">
        <v>4</v>
      </c>
      <c r="C883" s="1" t="s">
        <v>5</v>
      </c>
      <c r="D883" s="2" t="s">
        <v>9</v>
      </c>
      <c r="E883" s="2" t="s">
        <v>10</v>
      </c>
      <c r="J883" s="19"/>
      <c r="K883" s="19"/>
    </row>
    <row r="884" spans="1:11">
      <c r="A884" s="2" t="s">
        <v>122</v>
      </c>
      <c r="B884" s="50">
        <v>0.54545454545454541</v>
      </c>
      <c r="C884" s="50">
        <v>0.66666666666666663</v>
      </c>
      <c r="D884" s="50">
        <v>0.66822429906542058</v>
      </c>
      <c r="E884" s="50">
        <v>0.60096153846153844</v>
      </c>
      <c r="J884" s="19"/>
      <c r="K884" s="19"/>
    </row>
    <row r="885" spans="1:11">
      <c r="A885" s="2" t="s">
        <v>123</v>
      </c>
      <c r="B885" s="50">
        <v>0.23636363636363636</v>
      </c>
      <c r="C885" s="50">
        <v>0.14423076923076922</v>
      </c>
      <c r="D885" s="50">
        <v>0.15887850467289719</v>
      </c>
      <c r="E885" s="50">
        <v>0.17788461538461539</v>
      </c>
      <c r="J885" s="19"/>
      <c r="K885" s="19"/>
    </row>
    <row r="886" spans="1:11">
      <c r="A886" s="2" t="s">
        <v>124</v>
      </c>
      <c r="B886" s="50">
        <v>7.2727272727272724E-2</v>
      </c>
      <c r="C886" s="50">
        <v>8.3333333333333329E-2</v>
      </c>
      <c r="D886" s="50">
        <v>6.0747663551401869E-2</v>
      </c>
      <c r="E886" s="50">
        <v>0.10096153846153846</v>
      </c>
      <c r="J886" s="19"/>
      <c r="K886" s="19"/>
    </row>
    <row r="887" spans="1:11">
      <c r="A887" s="2" t="s">
        <v>125</v>
      </c>
      <c r="B887" s="50">
        <v>0.14545454545454545</v>
      </c>
      <c r="C887" s="50">
        <v>0.10576923076923077</v>
      </c>
      <c r="D887" s="50">
        <v>0.11214953271028037</v>
      </c>
      <c r="E887" s="50">
        <v>0.1201923076923077</v>
      </c>
      <c r="J887" s="19"/>
      <c r="K887" s="19"/>
    </row>
    <row r="888" spans="1:11">
      <c r="A888" s="2" t="s">
        <v>55</v>
      </c>
      <c r="B888" s="51">
        <f>SUM(B884:B887)</f>
        <v>1</v>
      </c>
      <c r="C888" s="51">
        <f t="shared" ref="C888:E888" si="3">SUM(C884:C887)</f>
        <v>1</v>
      </c>
      <c r="D888" s="51">
        <f t="shared" si="3"/>
        <v>1</v>
      </c>
      <c r="E888" s="51">
        <f t="shared" si="3"/>
        <v>1</v>
      </c>
      <c r="J888" s="19"/>
      <c r="K888" s="19"/>
    </row>
    <row r="889" spans="1:11">
      <c r="A889" s="57" t="s">
        <v>259</v>
      </c>
    </row>
    <row r="890" spans="1:11">
      <c r="A890" s="58" t="s">
        <v>264</v>
      </c>
    </row>
    <row r="894" spans="1:11">
      <c r="A894" s="59" t="s">
        <v>194</v>
      </c>
      <c r="B894" s="59"/>
      <c r="C894" s="59"/>
    </row>
    <row r="895" spans="1:11">
      <c r="A895" s="61" t="s">
        <v>195</v>
      </c>
      <c r="B895" s="61"/>
      <c r="C895" s="61"/>
    </row>
    <row r="896" spans="1:11" ht="18.75" customHeight="1">
      <c r="A896" s="2" t="s">
        <v>126</v>
      </c>
      <c r="B896" s="2" t="s">
        <v>2</v>
      </c>
      <c r="C896" s="2" t="s">
        <v>114</v>
      </c>
    </row>
    <row r="897" spans="1:11">
      <c r="A897" s="2" t="s">
        <v>127</v>
      </c>
      <c r="B897" s="16">
        <v>284</v>
      </c>
      <c r="C897" s="17">
        <v>0.67298578199052128</v>
      </c>
    </row>
    <row r="898" spans="1:11">
      <c r="A898" s="2" t="s">
        <v>128</v>
      </c>
      <c r="B898" s="16">
        <v>173</v>
      </c>
      <c r="C898" s="17">
        <v>0.4099526066350711</v>
      </c>
    </row>
    <row r="899" spans="1:11">
      <c r="A899" s="2" t="s">
        <v>129</v>
      </c>
      <c r="B899" s="16">
        <v>115</v>
      </c>
      <c r="C899" s="17">
        <v>0.27251184834123221</v>
      </c>
    </row>
    <row r="900" spans="1:11">
      <c r="A900" s="2" t="s">
        <v>130</v>
      </c>
      <c r="B900" s="16">
        <v>74</v>
      </c>
      <c r="C900" s="17">
        <v>0.17535545023696683</v>
      </c>
    </row>
    <row r="901" spans="1:11">
      <c r="A901" s="2" t="s">
        <v>131</v>
      </c>
      <c r="B901" s="16">
        <v>23</v>
      </c>
      <c r="C901" s="17">
        <v>5.4502369668246446E-2</v>
      </c>
    </row>
    <row r="902" spans="1:11">
      <c r="A902" s="2" t="s">
        <v>132</v>
      </c>
      <c r="B902" s="16">
        <v>20</v>
      </c>
      <c r="C902" s="17">
        <v>4.7393364928909949E-2</v>
      </c>
    </row>
    <row r="903" spans="1:11">
      <c r="A903" s="2" t="s">
        <v>151</v>
      </c>
      <c r="B903" s="16">
        <v>14</v>
      </c>
      <c r="C903" s="17">
        <v>3.3175355450236969E-2</v>
      </c>
    </row>
    <row r="904" spans="1:11" ht="18.75" customHeight="1">
      <c r="A904" s="2" t="s">
        <v>152</v>
      </c>
      <c r="B904" s="16">
        <v>53</v>
      </c>
      <c r="C904" s="17">
        <v>0.12559241706161137</v>
      </c>
    </row>
    <row r="905" spans="1:11">
      <c r="A905" s="57" t="s">
        <v>259</v>
      </c>
    </row>
    <row r="906" spans="1:11" ht="28.5" customHeight="1"/>
    <row r="907" spans="1:11" ht="23.25" customHeight="1"/>
    <row r="908" spans="1:11">
      <c r="J908" s="19"/>
      <c r="K908" s="19"/>
    </row>
    <row r="909" spans="1:11">
      <c r="A909" s="59" t="s">
        <v>193</v>
      </c>
      <c r="B909" s="59"/>
      <c r="C909" s="59"/>
      <c r="D909" s="59"/>
      <c r="E909" s="59"/>
      <c r="F909"/>
      <c r="G909"/>
      <c r="H909"/>
      <c r="I909"/>
      <c r="J909"/>
      <c r="K909"/>
    </row>
    <row r="910" spans="1:11">
      <c r="A910" s="61" t="s">
        <v>192</v>
      </c>
      <c r="B910" s="61"/>
      <c r="C910" s="61"/>
      <c r="D910" s="61"/>
      <c r="E910" s="61"/>
      <c r="F910"/>
      <c r="G910"/>
      <c r="H910"/>
      <c r="I910"/>
      <c r="J910"/>
      <c r="K910"/>
    </row>
    <row r="911" spans="1:11" ht="18.75" customHeight="1">
      <c r="A911" s="67" t="s">
        <v>133</v>
      </c>
      <c r="B911" s="68" t="s">
        <v>57</v>
      </c>
      <c r="C911" s="68"/>
      <c r="D911" s="68" t="s">
        <v>8</v>
      </c>
      <c r="E911" s="68"/>
      <c r="F911"/>
      <c r="G911"/>
      <c r="H911"/>
      <c r="I911"/>
      <c r="J911"/>
      <c r="K911"/>
    </row>
    <row r="912" spans="1:11">
      <c r="A912" s="67"/>
      <c r="B912" s="2" t="s">
        <v>4</v>
      </c>
      <c r="C912" s="2" t="s">
        <v>5</v>
      </c>
      <c r="D912" s="2" t="s">
        <v>9</v>
      </c>
      <c r="E912" s="2" t="s">
        <v>10</v>
      </c>
      <c r="F912"/>
      <c r="G912"/>
      <c r="H912"/>
      <c r="I912"/>
      <c r="J912"/>
      <c r="K912"/>
    </row>
    <row r="913" spans="1:11">
      <c r="A913" s="2" t="s">
        <v>127</v>
      </c>
      <c r="B913" s="17">
        <v>0.64549999999999996</v>
      </c>
      <c r="C913" s="17">
        <v>0.68269999999999997</v>
      </c>
      <c r="D913" s="17">
        <v>0.6542</v>
      </c>
      <c r="E913" s="17">
        <v>0.69230000000000003</v>
      </c>
      <c r="F913"/>
      <c r="G913"/>
      <c r="H913"/>
      <c r="I913"/>
      <c r="J913"/>
      <c r="K913"/>
    </row>
    <row r="914" spans="1:11">
      <c r="A914" s="2" t="s">
        <v>128</v>
      </c>
      <c r="B914" s="17">
        <v>0.46360000000000001</v>
      </c>
      <c r="C914" s="17">
        <v>0.39100000000000001</v>
      </c>
      <c r="D914" s="17">
        <v>0.37380000000000002</v>
      </c>
      <c r="E914" s="17">
        <v>0.4471</v>
      </c>
      <c r="F914"/>
      <c r="G914"/>
      <c r="H914"/>
      <c r="I914"/>
      <c r="J914"/>
      <c r="K914"/>
    </row>
    <row r="915" spans="1:11">
      <c r="A915" s="2" t="s">
        <v>129</v>
      </c>
      <c r="B915" s="17">
        <v>0.2273</v>
      </c>
      <c r="C915" s="17">
        <v>0.28849999999999998</v>
      </c>
      <c r="D915" s="17">
        <v>0.27100000000000002</v>
      </c>
      <c r="E915" s="17">
        <v>0.27400000000000002</v>
      </c>
      <c r="F915"/>
      <c r="G915"/>
      <c r="H915"/>
      <c r="I915"/>
      <c r="J915"/>
      <c r="K915"/>
    </row>
    <row r="916" spans="1:11">
      <c r="A916" s="2" t="s">
        <v>134</v>
      </c>
      <c r="B916" s="17">
        <v>0.2364</v>
      </c>
      <c r="C916" s="17">
        <v>0.15379999999999999</v>
      </c>
      <c r="D916" s="17">
        <v>0.1729</v>
      </c>
      <c r="E916" s="17">
        <v>0.1779</v>
      </c>
      <c r="F916"/>
      <c r="G916"/>
      <c r="H916"/>
      <c r="I916"/>
      <c r="J916"/>
      <c r="K916"/>
    </row>
    <row r="917" spans="1:11">
      <c r="A917" s="2" t="s">
        <v>132</v>
      </c>
      <c r="B917" s="17">
        <v>4.5499999999999999E-2</v>
      </c>
      <c r="C917" s="17">
        <v>4.8099999999999997E-2</v>
      </c>
      <c r="D917" s="17">
        <v>3.7400000000000003E-2</v>
      </c>
      <c r="E917" s="17">
        <v>5.7700000000000001E-2</v>
      </c>
      <c r="F917"/>
      <c r="G917"/>
      <c r="H917"/>
      <c r="I917"/>
      <c r="J917"/>
      <c r="K917"/>
    </row>
    <row r="918" spans="1:11">
      <c r="A918" s="2" t="s">
        <v>131</v>
      </c>
      <c r="B918" s="17">
        <v>5.45E-2</v>
      </c>
      <c r="C918" s="17">
        <v>5.45E-2</v>
      </c>
      <c r="D918" s="17">
        <v>7.0099999999999996E-2</v>
      </c>
      <c r="E918" s="17">
        <v>3.85E-2</v>
      </c>
      <c r="F918"/>
      <c r="G918"/>
      <c r="H918"/>
      <c r="I918"/>
      <c r="J918"/>
      <c r="K918"/>
    </row>
    <row r="919" spans="1:11">
      <c r="A919" s="2" t="s">
        <v>153</v>
      </c>
      <c r="B919" s="17">
        <v>3.6400000000000002E-2</v>
      </c>
      <c r="C919" s="17">
        <v>3.2099999999999997E-2</v>
      </c>
      <c r="D919" s="17">
        <v>1.8700000000000001E-2</v>
      </c>
      <c r="E919" s="17">
        <v>4.8099999999999997E-2</v>
      </c>
      <c r="F919"/>
      <c r="G919"/>
      <c r="H919"/>
      <c r="I919"/>
      <c r="J919"/>
      <c r="K919"/>
    </row>
    <row r="920" spans="1:11">
      <c r="A920" s="2" t="s">
        <v>152</v>
      </c>
      <c r="B920" s="17">
        <v>0.1</v>
      </c>
      <c r="C920" s="17">
        <v>0.1346</v>
      </c>
      <c r="D920" s="17">
        <v>0.14949999999999999</v>
      </c>
      <c r="E920" s="17">
        <v>0.10100000000000001</v>
      </c>
      <c r="F920"/>
      <c r="G920"/>
      <c r="H920"/>
      <c r="I920"/>
      <c r="J920"/>
      <c r="K920"/>
    </row>
    <row r="921" spans="1:11">
      <c r="A921" s="57" t="s">
        <v>259</v>
      </c>
    </row>
    <row r="926" spans="1:11">
      <c r="A926" s="59" t="s">
        <v>200</v>
      </c>
      <c r="B926" s="59"/>
      <c r="C926" s="59"/>
    </row>
    <row r="927" spans="1:11">
      <c r="A927" s="61" t="s">
        <v>161</v>
      </c>
      <c r="B927" s="61"/>
      <c r="C927" s="61"/>
    </row>
    <row r="928" spans="1:11">
      <c r="A928" s="2" t="s">
        <v>135</v>
      </c>
      <c r="B928" s="2" t="s">
        <v>2</v>
      </c>
      <c r="C928" s="2" t="s">
        <v>114</v>
      </c>
    </row>
    <row r="929" spans="1:9">
      <c r="A929" s="2" t="s">
        <v>136</v>
      </c>
      <c r="B929" s="16">
        <v>67</v>
      </c>
      <c r="C929" s="50">
        <v>0.15876777251184834</v>
      </c>
    </row>
    <row r="930" spans="1:9">
      <c r="A930" s="2" t="s">
        <v>137</v>
      </c>
      <c r="B930" s="16">
        <v>353</v>
      </c>
      <c r="C930" s="50">
        <v>0.8364928909952607</v>
      </c>
    </row>
    <row r="931" spans="1:9">
      <c r="A931" s="2" t="s">
        <v>160</v>
      </c>
      <c r="B931" s="16">
        <v>2</v>
      </c>
      <c r="C931" s="50">
        <v>4.7393364928909956E-3</v>
      </c>
    </row>
    <row r="932" spans="1:9">
      <c r="A932" s="2" t="s">
        <v>6</v>
      </c>
      <c r="B932" s="16">
        <v>422</v>
      </c>
      <c r="C932" s="49">
        <v>1</v>
      </c>
    </row>
    <row r="933" spans="1:9">
      <c r="A933" s="57" t="s">
        <v>259</v>
      </c>
    </row>
    <row r="937" spans="1:9">
      <c r="A937" s="59" t="s">
        <v>201</v>
      </c>
      <c r="B937" s="59"/>
      <c r="C937" s="59"/>
      <c r="D937" s="59"/>
      <c r="E937" s="59"/>
    </row>
    <row r="938" spans="1:9">
      <c r="A938" s="61" t="s">
        <v>202</v>
      </c>
      <c r="B938" s="61"/>
      <c r="C938" s="61"/>
      <c r="D938" s="61"/>
      <c r="E938" s="61"/>
      <c r="F938" s="20"/>
      <c r="G938" s="20"/>
      <c r="H938" s="20"/>
      <c r="I938" s="20"/>
    </row>
    <row r="939" spans="1:9">
      <c r="A939" s="68" t="s">
        <v>135</v>
      </c>
      <c r="B939" s="68" t="s">
        <v>57</v>
      </c>
      <c r="C939" s="68"/>
      <c r="D939" s="68" t="s">
        <v>8</v>
      </c>
      <c r="E939" s="68"/>
      <c r="F939" s="20"/>
      <c r="G939" s="20"/>
      <c r="H939" s="20"/>
      <c r="I939" s="20"/>
    </row>
    <row r="940" spans="1:9">
      <c r="A940" s="68"/>
      <c r="B940" s="2" t="s">
        <v>4</v>
      </c>
      <c r="C940" s="2" t="s">
        <v>120</v>
      </c>
      <c r="D940" s="2" t="s">
        <v>9</v>
      </c>
      <c r="E940" s="2" t="s">
        <v>10</v>
      </c>
      <c r="F940" s="20"/>
      <c r="G940" s="20"/>
      <c r="H940" s="20"/>
      <c r="I940" s="20"/>
    </row>
    <row r="941" spans="1:9">
      <c r="A941" s="2" t="s">
        <v>136</v>
      </c>
      <c r="B941" s="17">
        <v>0.15454545454545501</v>
      </c>
      <c r="C941" s="17">
        <v>0.16025641025641027</v>
      </c>
      <c r="D941" s="17">
        <v>0.16822429906542055</v>
      </c>
      <c r="E941" s="17">
        <v>0.14903846153846154</v>
      </c>
      <c r="F941" s="20"/>
      <c r="G941" s="20"/>
      <c r="H941" s="20"/>
      <c r="I941" s="20"/>
    </row>
    <row r="942" spans="1:9">
      <c r="A942" s="2" t="s">
        <v>137</v>
      </c>
      <c r="B942" s="17">
        <v>0.83636363636363631</v>
      </c>
      <c r="C942" s="17">
        <v>0.83653846153846156</v>
      </c>
      <c r="D942" s="17">
        <v>0.82710280373831779</v>
      </c>
      <c r="E942" s="17">
        <v>0.84615384615384615</v>
      </c>
      <c r="F942" s="20"/>
      <c r="G942" s="20"/>
      <c r="H942" s="20"/>
      <c r="I942" s="20"/>
    </row>
    <row r="943" spans="1:9">
      <c r="A943" s="2" t="s">
        <v>160</v>
      </c>
      <c r="B943" s="17">
        <v>9.0909090909090905E-3</v>
      </c>
      <c r="C943" s="17">
        <v>3.205128205128205E-3</v>
      </c>
      <c r="D943" s="17">
        <v>4.6728971962616819E-3</v>
      </c>
      <c r="E943" s="17">
        <v>4.807692307692308E-3</v>
      </c>
      <c r="F943" s="20"/>
      <c r="G943" s="20"/>
      <c r="H943" s="20"/>
      <c r="I943" s="20"/>
    </row>
    <row r="944" spans="1:9">
      <c r="A944" s="2" t="s">
        <v>6</v>
      </c>
      <c r="B944" s="49">
        <v>0.99999999999999989</v>
      </c>
      <c r="C944" s="49">
        <v>1</v>
      </c>
      <c r="D944" s="49">
        <v>1</v>
      </c>
      <c r="E944" s="49">
        <v>1</v>
      </c>
      <c r="F944" s="20"/>
      <c r="G944" s="20"/>
      <c r="H944" s="20"/>
      <c r="I944" s="20"/>
    </row>
    <row r="945" spans="1:11">
      <c r="A945" s="57" t="s">
        <v>259</v>
      </c>
      <c r="F945" s="20"/>
      <c r="G945" s="20"/>
      <c r="H945" s="20"/>
      <c r="I945" s="20"/>
    </row>
    <row r="948" spans="1:11">
      <c r="A948" s="59" t="s">
        <v>203</v>
      </c>
      <c r="B948" s="59"/>
      <c r="C948" s="59"/>
    </row>
    <row r="949" spans="1:11">
      <c r="A949" s="61" t="s">
        <v>162</v>
      </c>
      <c r="B949" s="61"/>
      <c r="C949" s="61"/>
    </row>
    <row r="950" spans="1:11">
      <c r="A950" s="2" t="s">
        <v>138</v>
      </c>
      <c r="B950" s="2" t="s">
        <v>2</v>
      </c>
      <c r="C950" s="2" t="s">
        <v>114</v>
      </c>
      <c r="F950" s="26"/>
      <c r="G950"/>
    </row>
    <row r="951" spans="1:11">
      <c r="A951" s="2" t="s">
        <v>139</v>
      </c>
      <c r="B951" s="16">
        <v>22</v>
      </c>
      <c r="C951" s="17">
        <v>0.3188405797101449</v>
      </c>
      <c r="F951" s="26"/>
      <c r="G951"/>
    </row>
    <row r="952" spans="1:11">
      <c r="A952" s="2" t="s">
        <v>140</v>
      </c>
      <c r="B952" s="16">
        <f>7</f>
        <v>7</v>
      </c>
      <c r="C952" s="17">
        <v>0.10144927536231885</v>
      </c>
      <c r="F952" s="26"/>
      <c r="G952"/>
    </row>
    <row r="953" spans="1:11">
      <c r="A953" s="2" t="s">
        <v>141</v>
      </c>
      <c r="B953" s="16">
        <v>19</v>
      </c>
      <c r="C953" s="17">
        <v>0.27536231884057971</v>
      </c>
      <c r="F953" s="26"/>
      <c r="G953"/>
    </row>
    <row r="954" spans="1:11">
      <c r="A954" s="2" t="s">
        <v>142</v>
      </c>
      <c r="B954" s="16">
        <v>21</v>
      </c>
      <c r="C954" s="17">
        <v>0.30434782608695654</v>
      </c>
      <c r="F954" s="26"/>
      <c r="G954"/>
    </row>
    <row r="955" spans="1:11">
      <c r="A955" s="2" t="s">
        <v>55</v>
      </c>
      <c r="B955" s="16">
        <f>SUM(B951:B954)</f>
        <v>69</v>
      </c>
      <c r="C955" s="49">
        <v>1</v>
      </c>
      <c r="F955" s="26"/>
      <c r="G955"/>
      <c r="J955" s="19"/>
      <c r="K955" s="19"/>
    </row>
    <row r="956" spans="1:11">
      <c r="A956" s="57" t="s">
        <v>259</v>
      </c>
      <c r="F956" s="26"/>
      <c r="G956"/>
      <c r="J956" s="19"/>
      <c r="K956" s="19"/>
    </row>
    <row r="957" spans="1:11">
      <c r="J957" s="19"/>
      <c r="K957" s="19"/>
    </row>
    <row r="958" spans="1:11">
      <c r="J958" s="19"/>
      <c r="K958" s="19"/>
    </row>
    <row r="959" spans="1:11">
      <c r="J959" s="19"/>
      <c r="K959" s="19"/>
    </row>
    <row r="960" spans="1:11">
      <c r="A960" s="59" t="s">
        <v>204</v>
      </c>
      <c r="B960" s="59"/>
      <c r="C960" s="59"/>
      <c r="D960" s="59"/>
      <c r="E960" s="59"/>
    </row>
    <row r="961" spans="1:13">
      <c r="A961" s="61" t="s">
        <v>205</v>
      </c>
      <c r="B961" s="61"/>
      <c r="C961" s="61"/>
      <c r="D961" s="61"/>
      <c r="E961" s="61"/>
    </row>
    <row r="962" spans="1:13">
      <c r="A962" s="68" t="s">
        <v>138</v>
      </c>
      <c r="B962" s="68" t="s">
        <v>57</v>
      </c>
      <c r="C962" s="68"/>
      <c r="D962" s="68" t="s">
        <v>8</v>
      </c>
      <c r="E962" s="68"/>
    </row>
    <row r="963" spans="1:13">
      <c r="A963" s="68"/>
      <c r="B963" s="2" t="s">
        <v>4</v>
      </c>
      <c r="C963" s="2" t="s">
        <v>120</v>
      </c>
      <c r="D963" s="2" t="s">
        <v>9</v>
      </c>
      <c r="E963" s="2" t="s">
        <v>10</v>
      </c>
      <c r="J963" s="19"/>
      <c r="K963" s="19"/>
      <c r="L963" s="19"/>
      <c r="M963" s="19"/>
    </row>
    <row r="964" spans="1:13">
      <c r="A964" s="2" t="s">
        <v>139</v>
      </c>
      <c r="B964" s="17">
        <v>0.27777777777777779</v>
      </c>
      <c r="C964" s="17">
        <v>0.33333333333333331</v>
      </c>
      <c r="D964" s="17">
        <v>0.29729729729729731</v>
      </c>
      <c r="E964" s="17">
        <v>0.34375</v>
      </c>
      <c r="J964" s="19"/>
      <c r="K964" s="19"/>
      <c r="L964" s="19"/>
      <c r="M964" s="19"/>
    </row>
    <row r="965" spans="1:13">
      <c r="A965" s="2" t="s">
        <v>140</v>
      </c>
      <c r="B965" s="17">
        <v>0.1111111111111111</v>
      </c>
      <c r="C965" s="17">
        <v>9.8039215686274508E-2</v>
      </c>
      <c r="D965" s="17">
        <v>0.10810810810810811</v>
      </c>
      <c r="E965" s="17">
        <v>9.375E-2</v>
      </c>
      <c r="J965" s="19"/>
      <c r="K965" s="19"/>
      <c r="L965" s="19"/>
      <c r="M965" s="19"/>
    </row>
    <row r="966" spans="1:13">
      <c r="A966" s="2" t="s">
        <v>141</v>
      </c>
      <c r="B966" s="17">
        <v>0.27777777777777779</v>
      </c>
      <c r="C966" s="17">
        <v>0.27450980392156865</v>
      </c>
      <c r="D966" s="17">
        <v>0.29729729729729698</v>
      </c>
      <c r="E966" s="17">
        <v>0.25</v>
      </c>
      <c r="J966" s="19"/>
      <c r="K966" s="19"/>
      <c r="L966" s="19"/>
      <c r="M966" s="19"/>
    </row>
    <row r="967" spans="1:13">
      <c r="A967" s="2" t="s">
        <v>142</v>
      </c>
      <c r="B967" s="17">
        <v>0.33333333333333331</v>
      </c>
      <c r="C967" s="17">
        <v>0.29411764705882354</v>
      </c>
      <c r="D967" s="17">
        <v>0.29729729729729731</v>
      </c>
      <c r="E967" s="17">
        <v>0.3125</v>
      </c>
      <c r="J967" s="19"/>
      <c r="K967" s="19"/>
      <c r="L967" s="19"/>
      <c r="M967" s="19"/>
    </row>
    <row r="968" spans="1:13">
      <c r="A968" s="2" t="s">
        <v>55</v>
      </c>
      <c r="B968" s="49">
        <v>1</v>
      </c>
      <c r="C968" s="49">
        <v>1</v>
      </c>
      <c r="D968" s="49">
        <v>1</v>
      </c>
      <c r="E968" s="49">
        <v>1</v>
      </c>
      <c r="J968" s="19"/>
      <c r="K968" s="19"/>
      <c r="L968" s="19"/>
      <c r="M968" s="19"/>
    </row>
    <row r="969" spans="1:13">
      <c r="A969" s="57" t="s">
        <v>259</v>
      </c>
    </row>
    <row r="972" spans="1:13">
      <c r="D972"/>
    </row>
    <row r="973" spans="1:13">
      <c r="D973"/>
    </row>
    <row r="974" spans="1:13">
      <c r="A974" s="59" t="s">
        <v>206</v>
      </c>
      <c r="B974" s="59"/>
      <c r="C974" s="53"/>
      <c r="D974"/>
    </row>
    <row r="975" spans="1:13" ht="45" customHeight="1">
      <c r="A975" s="74" t="s">
        <v>207</v>
      </c>
      <c r="B975" s="74"/>
      <c r="C975" s="54"/>
      <c r="D975"/>
    </row>
    <row r="976" spans="1:13">
      <c r="A976" s="2" t="s">
        <v>143</v>
      </c>
      <c r="B976" s="2" t="s">
        <v>114</v>
      </c>
      <c r="C976"/>
      <c r="D976"/>
      <c r="E976" s="20"/>
      <c r="F976" s="20"/>
      <c r="G976" s="20"/>
      <c r="H976" s="20"/>
      <c r="I976" s="20"/>
    </row>
    <row r="977" spans="1:14">
      <c r="A977" s="31" t="s">
        <v>128</v>
      </c>
      <c r="B977" s="52">
        <v>0.21740000000000001</v>
      </c>
      <c r="C977"/>
      <c r="D977"/>
      <c r="J977" s="19"/>
      <c r="K977" s="19"/>
    </row>
    <row r="978" spans="1:14">
      <c r="A978" s="31" t="s">
        <v>163</v>
      </c>
      <c r="B978" s="52">
        <v>0.1449</v>
      </c>
      <c r="C978"/>
      <c r="D978"/>
      <c r="J978" s="19"/>
      <c r="K978" s="19"/>
    </row>
    <row r="979" spans="1:14">
      <c r="A979" s="31" t="s">
        <v>129</v>
      </c>
      <c r="B979" s="52">
        <v>0.13039999999999999</v>
      </c>
      <c r="C979"/>
      <c r="D979"/>
      <c r="J979" s="19"/>
      <c r="K979" s="19"/>
    </row>
    <row r="980" spans="1:14">
      <c r="A980" s="31" t="s">
        <v>208</v>
      </c>
      <c r="B980" s="52">
        <v>0.1014</v>
      </c>
      <c r="C980"/>
      <c r="J980" s="19"/>
      <c r="K980" s="19"/>
    </row>
    <row r="981" spans="1:14">
      <c r="A981" s="31" t="s">
        <v>127</v>
      </c>
      <c r="B981" s="52">
        <v>0.2029</v>
      </c>
      <c r="C981"/>
      <c r="J981" s="19"/>
      <c r="K981" s="19"/>
    </row>
    <row r="982" spans="1:14">
      <c r="A982" s="31" t="s">
        <v>131</v>
      </c>
      <c r="B982" s="52">
        <v>0.1159</v>
      </c>
      <c r="C982"/>
      <c r="J982" s="19"/>
      <c r="K982" s="19"/>
    </row>
    <row r="983" spans="1:14">
      <c r="A983" s="31" t="s">
        <v>132</v>
      </c>
      <c r="B983" s="52">
        <v>5.8000000000000003E-2</v>
      </c>
      <c r="C983"/>
      <c r="J983" s="19"/>
      <c r="K983" s="19"/>
    </row>
    <row r="984" spans="1:14">
      <c r="A984" s="31" t="s">
        <v>209</v>
      </c>
      <c r="B984" s="52">
        <v>0.33329999999999999</v>
      </c>
      <c r="C984"/>
      <c r="J984" s="19"/>
      <c r="K984" s="19"/>
    </row>
    <row r="985" spans="1:14">
      <c r="A985" s="57" t="s">
        <v>259</v>
      </c>
      <c r="J985" s="19"/>
      <c r="K985" s="19"/>
      <c r="N985" s="19"/>
    </row>
    <row r="986" spans="1:14">
      <c r="J986" s="19"/>
      <c r="K986" s="19"/>
      <c r="N986" s="19"/>
    </row>
    <row r="987" spans="1:14" ht="21.75">
      <c r="A987" s="69" t="s">
        <v>166</v>
      </c>
      <c r="B987" s="69"/>
      <c r="C987" s="69"/>
      <c r="D987" s="69"/>
      <c r="E987" s="69"/>
      <c r="F987" s="20"/>
      <c r="G987" s="20"/>
      <c r="H987" s="20"/>
      <c r="I987" s="20"/>
      <c r="J987" s="19"/>
      <c r="K987" s="19"/>
      <c r="N987" s="19"/>
    </row>
    <row r="988" spans="1:14" ht="18.75" customHeight="1">
      <c r="A988" s="69" t="s">
        <v>260</v>
      </c>
      <c r="B988" s="69"/>
      <c r="C988" s="69"/>
      <c r="D988" s="69"/>
      <c r="E988" s="69"/>
    </row>
    <row r="989" spans="1:14">
      <c r="A989" s="67" t="s">
        <v>143</v>
      </c>
      <c r="B989" s="68" t="s">
        <v>57</v>
      </c>
      <c r="C989" s="68"/>
      <c r="D989" s="68" t="s">
        <v>8</v>
      </c>
      <c r="E989" s="68"/>
    </row>
    <row r="990" spans="1:14">
      <c r="A990" s="67"/>
      <c r="B990" s="2" t="s">
        <v>4</v>
      </c>
      <c r="C990" s="2" t="s">
        <v>5</v>
      </c>
      <c r="D990" s="2" t="s">
        <v>9</v>
      </c>
      <c r="E990" s="2" t="s">
        <v>10</v>
      </c>
      <c r="F990" s="29"/>
      <c r="G990" s="29"/>
      <c r="H990" s="29"/>
      <c r="I990" s="29"/>
      <c r="J990" s="19"/>
      <c r="K990" s="19"/>
    </row>
    <row r="991" spans="1:14">
      <c r="A991" s="2" t="s">
        <v>128</v>
      </c>
      <c r="B991" s="17">
        <v>0.33333333333333331</v>
      </c>
      <c r="C991" s="17">
        <v>0.17647058823529413</v>
      </c>
      <c r="D991" s="17">
        <v>0.16216216216216217</v>
      </c>
      <c r="E991" s="17">
        <v>0.28125</v>
      </c>
      <c r="F991" s="32">
        <v>6</v>
      </c>
      <c r="G991" s="32">
        <v>9</v>
      </c>
      <c r="H991" s="32">
        <v>6</v>
      </c>
      <c r="I991" s="32">
        <v>9</v>
      </c>
      <c r="J991" s="19"/>
      <c r="K991" s="19"/>
    </row>
    <row r="992" spans="1:14">
      <c r="A992" s="2" t="s">
        <v>163</v>
      </c>
      <c r="B992" s="17">
        <v>0.16666666666666666</v>
      </c>
      <c r="C992" s="17">
        <v>0.13725490196078433</v>
      </c>
      <c r="D992" s="17">
        <v>0.10810810810810811</v>
      </c>
      <c r="E992" s="17">
        <v>0.1875</v>
      </c>
      <c r="F992" s="32">
        <v>3</v>
      </c>
      <c r="G992" s="32">
        <v>7</v>
      </c>
      <c r="H992" s="32">
        <v>4</v>
      </c>
      <c r="I992" s="32">
        <v>6</v>
      </c>
      <c r="J992" s="19"/>
      <c r="K992" s="19"/>
    </row>
    <row r="993" spans="1:11">
      <c r="A993" s="2" t="s">
        <v>129</v>
      </c>
      <c r="B993" s="17">
        <v>0.16666666666666666</v>
      </c>
      <c r="C993" s="17">
        <v>0.11764705882352941</v>
      </c>
      <c r="D993" s="17">
        <v>0.13513513513513514</v>
      </c>
      <c r="E993" s="17">
        <v>0.125</v>
      </c>
      <c r="F993" s="32">
        <v>3</v>
      </c>
      <c r="G993" s="32">
        <v>6</v>
      </c>
      <c r="H993" s="32">
        <v>5</v>
      </c>
      <c r="I993" s="32">
        <v>4</v>
      </c>
      <c r="J993" s="19"/>
      <c r="K993" s="19"/>
    </row>
    <row r="994" spans="1:11">
      <c r="A994" s="2" t="s">
        <v>127</v>
      </c>
      <c r="B994" s="17">
        <v>0.22222222222222221</v>
      </c>
      <c r="C994" s="17">
        <v>0.19607843137254902</v>
      </c>
      <c r="D994" s="17">
        <v>0.13513513513513514</v>
      </c>
      <c r="E994" s="17">
        <v>0.28125</v>
      </c>
      <c r="F994" s="32">
        <v>4</v>
      </c>
      <c r="G994" s="32">
        <v>10</v>
      </c>
      <c r="H994" s="32">
        <v>5</v>
      </c>
      <c r="I994" s="32">
        <v>9</v>
      </c>
      <c r="J994" s="19"/>
      <c r="K994" s="19"/>
    </row>
    <row r="995" spans="1:11">
      <c r="A995" s="2" t="s">
        <v>131</v>
      </c>
      <c r="B995" s="17">
        <v>5.5555555555555552E-2</v>
      </c>
      <c r="C995" s="17">
        <v>0.13725490196078433</v>
      </c>
      <c r="D995" s="17">
        <v>5.4054054054054057E-2</v>
      </c>
      <c r="E995" s="17">
        <v>0.1875</v>
      </c>
      <c r="F995"/>
      <c r="G995"/>
      <c r="H995"/>
      <c r="I995"/>
      <c r="J995" s="19"/>
      <c r="K995" s="19"/>
    </row>
    <row r="996" spans="1:11">
      <c r="A996" s="2" t="s">
        <v>132</v>
      </c>
      <c r="B996" s="17">
        <v>5.5555555555555552E-2</v>
      </c>
      <c r="C996" s="17">
        <v>5.8823529411764705E-2</v>
      </c>
      <c r="D996" s="17">
        <v>2.7027027027027029E-2</v>
      </c>
      <c r="E996" s="17">
        <v>9.375E-2</v>
      </c>
      <c r="F996"/>
      <c r="G996"/>
      <c r="H996"/>
      <c r="I996"/>
      <c r="J996" s="19"/>
      <c r="K996" s="19"/>
    </row>
    <row r="997" spans="1:11">
      <c r="A997" s="2" t="s">
        <v>164</v>
      </c>
      <c r="B997" s="17">
        <v>0</v>
      </c>
      <c r="C997" s="17">
        <v>0.13725490196078433</v>
      </c>
      <c r="D997" s="17">
        <v>8.1081081081081086E-2</v>
      </c>
      <c r="E997" s="17">
        <v>0.125</v>
      </c>
      <c r="F997"/>
      <c r="G997"/>
      <c r="H997"/>
      <c r="I997"/>
      <c r="J997" s="19"/>
      <c r="K997" s="19"/>
    </row>
    <row r="998" spans="1:11">
      <c r="A998" s="2" t="s">
        <v>165</v>
      </c>
      <c r="B998" s="17">
        <v>0.44444444444444442</v>
      </c>
      <c r="C998" s="17">
        <v>0.29411764705882354</v>
      </c>
      <c r="D998" s="17">
        <v>0.40540540540540543</v>
      </c>
      <c r="E998" s="17">
        <v>0.25</v>
      </c>
      <c r="F998"/>
      <c r="G998"/>
      <c r="H998"/>
      <c r="I998"/>
      <c r="J998" s="19"/>
      <c r="K998" s="19"/>
    </row>
    <row r="999" spans="1:11">
      <c r="A999" s="57" t="s">
        <v>259</v>
      </c>
      <c r="B999" s="28"/>
      <c r="C999" s="20"/>
      <c r="D999" s="20"/>
      <c r="E999" s="20"/>
      <c r="F999"/>
      <c r="G999"/>
      <c r="H999"/>
      <c r="I999"/>
      <c r="J999" s="19"/>
      <c r="K999" s="19"/>
    </row>
    <row r="1000" spans="1:11">
      <c r="F1000"/>
      <c r="G1000"/>
      <c r="H1000"/>
      <c r="I1000"/>
      <c r="J1000" s="19"/>
      <c r="K1000" s="19"/>
    </row>
    <row r="1001" spans="1:11">
      <c r="F1001"/>
      <c r="G1001"/>
      <c r="H1001"/>
      <c r="I1001"/>
    </row>
    <row r="1002" spans="1:11">
      <c r="F1002"/>
      <c r="G1002"/>
      <c r="H1002"/>
      <c r="I1002"/>
    </row>
    <row r="1004" spans="1:11" ht="21.75">
      <c r="A1004" s="69" t="s">
        <v>168</v>
      </c>
      <c r="B1004" s="69"/>
      <c r="C1004"/>
      <c r="D1004"/>
      <c r="E1004"/>
    </row>
    <row r="1005" spans="1:11">
      <c r="A1005" s="59" t="s">
        <v>261</v>
      </c>
      <c r="B1005" s="59"/>
      <c r="C1005"/>
      <c r="D1005"/>
      <c r="E1005"/>
    </row>
    <row r="1006" spans="1:11">
      <c r="C1006"/>
      <c r="D1006"/>
      <c r="E1006"/>
    </row>
    <row r="1007" spans="1:11">
      <c r="A1007" s="2" t="s">
        <v>144</v>
      </c>
      <c r="B1007" s="2" t="s">
        <v>114</v>
      </c>
      <c r="C1007"/>
    </row>
    <row r="1008" spans="1:11">
      <c r="A1008" s="2" t="s">
        <v>145</v>
      </c>
      <c r="B1008" s="17">
        <f>43/69</f>
        <v>0.62318840579710144</v>
      </c>
      <c r="C1008"/>
    </row>
    <row r="1009" spans="1:10">
      <c r="A1009" s="2" t="s">
        <v>146</v>
      </c>
      <c r="B1009" s="17">
        <f>12/69</f>
        <v>0.17391304347826086</v>
      </c>
      <c r="C1009"/>
    </row>
    <row r="1010" spans="1:10">
      <c r="A1010" s="2" t="s">
        <v>147</v>
      </c>
      <c r="B1010" s="17">
        <f>12/69</f>
        <v>0.17391304347826086</v>
      </c>
      <c r="C1010" s="29">
        <v>12</v>
      </c>
    </row>
    <row r="1011" spans="1:10">
      <c r="A1011" s="2" t="s">
        <v>148</v>
      </c>
      <c r="B1011" s="17">
        <f>8/69</f>
        <v>0.11594202898550725</v>
      </c>
      <c r="C1011" s="29">
        <v>8</v>
      </c>
    </row>
    <row r="1012" spans="1:10">
      <c r="A1012" s="2" t="s">
        <v>149</v>
      </c>
      <c r="B1012" s="17">
        <f>5/69</f>
        <v>7.2463768115942032E-2</v>
      </c>
      <c r="C1012" s="29">
        <v>5</v>
      </c>
    </row>
    <row r="1013" spans="1:10">
      <c r="A1013" s="2" t="s">
        <v>150</v>
      </c>
      <c r="B1013" s="17">
        <f>6/69</f>
        <v>8.6956521739130432E-2</v>
      </c>
      <c r="C1013" s="29">
        <v>6</v>
      </c>
    </row>
    <row r="1014" spans="1:10">
      <c r="A1014" s="2" t="s">
        <v>167</v>
      </c>
      <c r="B1014" s="17">
        <f>5/69</f>
        <v>7.2463768115942032E-2</v>
      </c>
      <c r="C1014" s="29">
        <v>5</v>
      </c>
    </row>
    <row r="1015" spans="1:10">
      <c r="A1015" s="57" t="s">
        <v>259</v>
      </c>
    </row>
    <row r="1018" spans="1:10" ht="21.75">
      <c r="A1018" s="69" t="s">
        <v>169</v>
      </c>
      <c r="B1018" s="69"/>
      <c r="C1018" s="69"/>
      <c r="D1018" s="69"/>
      <c r="E1018" s="69"/>
    </row>
    <row r="1019" spans="1:10">
      <c r="A1019" s="59" t="s">
        <v>262</v>
      </c>
      <c r="B1019" s="59"/>
      <c r="C1019" s="59"/>
      <c r="D1019" s="59"/>
      <c r="E1019" s="59"/>
    </row>
    <row r="1020" spans="1:10">
      <c r="A1020" s="68" t="s">
        <v>144</v>
      </c>
      <c r="B1020" s="68" t="s">
        <v>57</v>
      </c>
      <c r="C1020" s="68"/>
      <c r="D1020" s="68" t="s">
        <v>8</v>
      </c>
      <c r="E1020" s="68"/>
    </row>
    <row r="1021" spans="1:10">
      <c r="A1021" s="68"/>
      <c r="B1021" s="2" t="s">
        <v>4</v>
      </c>
      <c r="C1021" s="2" t="s">
        <v>5</v>
      </c>
      <c r="D1021" s="2" t="s">
        <v>9</v>
      </c>
      <c r="E1021" s="2" t="s">
        <v>10</v>
      </c>
    </row>
    <row r="1022" spans="1:10">
      <c r="A1022" s="2" t="s">
        <v>145</v>
      </c>
      <c r="B1022" s="17">
        <v>0.72222222222222221</v>
      </c>
      <c r="C1022" s="17">
        <v>0.58823529411764708</v>
      </c>
      <c r="D1022" s="17">
        <v>0.6216216216216216</v>
      </c>
      <c r="E1022" s="17">
        <v>0.625</v>
      </c>
      <c r="F1022" s="29">
        <v>13</v>
      </c>
      <c r="G1022" s="29">
        <v>30</v>
      </c>
      <c r="H1022" s="29">
        <v>23</v>
      </c>
      <c r="I1022" s="29">
        <v>20</v>
      </c>
      <c r="J1022" s="30"/>
    </row>
    <row r="1023" spans="1:10">
      <c r="A1023" s="2" t="s">
        <v>146</v>
      </c>
      <c r="B1023" s="17">
        <v>0.22222222222222221</v>
      </c>
      <c r="C1023" s="17">
        <v>0.15686274509803921</v>
      </c>
      <c r="D1023" s="17">
        <v>0.1891891891891892</v>
      </c>
      <c r="E1023" s="17">
        <v>0.15625</v>
      </c>
      <c r="F1023" s="29">
        <v>4</v>
      </c>
      <c r="G1023" s="29">
        <v>8</v>
      </c>
      <c r="H1023" s="29">
        <v>7</v>
      </c>
      <c r="I1023" s="29">
        <v>5</v>
      </c>
      <c r="J1023" s="30"/>
    </row>
    <row r="1024" spans="1:10">
      <c r="A1024" s="2" t="s">
        <v>147</v>
      </c>
      <c r="B1024" s="17">
        <v>0.1111111111111111</v>
      </c>
      <c r="C1024" s="17">
        <v>0.19607843137254902</v>
      </c>
      <c r="D1024" s="17">
        <v>0.13513513513513514</v>
      </c>
      <c r="E1024" s="17">
        <v>0.21875</v>
      </c>
      <c r="F1024" s="29">
        <v>2</v>
      </c>
      <c r="G1024" s="29">
        <v>10</v>
      </c>
      <c r="H1024" s="29">
        <v>5</v>
      </c>
      <c r="I1024" s="29">
        <v>7</v>
      </c>
      <c r="J1024" s="30"/>
    </row>
    <row r="1025" spans="1:10">
      <c r="A1025" s="2" t="s">
        <v>148</v>
      </c>
      <c r="B1025" s="17">
        <v>0.1111111111111111</v>
      </c>
      <c r="C1025" s="17">
        <v>0.11764705882352941</v>
      </c>
      <c r="D1025" s="17">
        <v>5.4054054054054057E-2</v>
      </c>
      <c r="E1025" s="17">
        <v>0.1875</v>
      </c>
      <c r="F1025" s="29">
        <v>2</v>
      </c>
      <c r="G1025" s="29">
        <v>6</v>
      </c>
      <c r="H1025" s="29">
        <v>2</v>
      </c>
      <c r="I1025" s="29">
        <v>6</v>
      </c>
      <c r="J1025" s="30"/>
    </row>
    <row r="1026" spans="1:10">
      <c r="A1026" s="2" t="s">
        <v>149</v>
      </c>
      <c r="B1026" s="17">
        <v>5.5555555555555552E-2</v>
      </c>
      <c r="C1026" s="17">
        <v>7.8431372549019607E-2</v>
      </c>
      <c r="D1026" s="17">
        <v>8.1081081081081086E-2</v>
      </c>
      <c r="E1026" s="17">
        <v>6.25E-2</v>
      </c>
      <c r="F1026" s="29">
        <v>1</v>
      </c>
      <c r="G1026" s="29">
        <v>4</v>
      </c>
      <c r="H1026" s="29">
        <v>3</v>
      </c>
      <c r="I1026" s="29">
        <v>2</v>
      </c>
      <c r="J1026" s="30"/>
    </row>
    <row r="1027" spans="1:10">
      <c r="A1027" s="2" t="s">
        <v>150</v>
      </c>
      <c r="B1027" s="17">
        <v>0</v>
      </c>
      <c r="C1027" s="17">
        <v>0.11764705882352941</v>
      </c>
      <c r="D1027" s="17">
        <v>5.4054054054054057E-2</v>
      </c>
      <c r="E1027" s="17">
        <v>0.125</v>
      </c>
      <c r="F1027"/>
      <c r="G1027"/>
      <c r="H1027"/>
      <c r="I1027"/>
      <c r="J1027"/>
    </row>
    <row r="1028" spans="1:10">
      <c r="A1028" s="2" t="s">
        <v>167</v>
      </c>
      <c r="B1028" s="17">
        <v>0</v>
      </c>
      <c r="C1028" s="17">
        <v>9.8039215686274508E-2</v>
      </c>
      <c r="D1028" s="17">
        <v>2.7027027027027029E-2</v>
      </c>
      <c r="E1028" s="17">
        <v>0.125</v>
      </c>
      <c r="F1028"/>
      <c r="G1028"/>
      <c r="H1028"/>
      <c r="I1028"/>
      <c r="J1028"/>
    </row>
    <row r="1029" spans="1:10">
      <c r="A1029" s="57" t="s">
        <v>259</v>
      </c>
      <c r="F1029"/>
      <c r="G1029"/>
      <c r="H1029"/>
      <c r="I1029"/>
      <c r="J1029"/>
    </row>
    <row r="1030" spans="1:10">
      <c r="F1030"/>
      <c r="G1030"/>
      <c r="H1030"/>
      <c r="I1030"/>
      <c r="J1030"/>
    </row>
    <row r="1031" spans="1:10">
      <c r="F1031"/>
      <c r="G1031"/>
      <c r="H1031"/>
      <c r="I1031"/>
      <c r="J1031"/>
    </row>
    <row r="1032" spans="1:10">
      <c r="F1032"/>
      <c r="G1032"/>
      <c r="H1032"/>
      <c r="I1032"/>
      <c r="J1032"/>
    </row>
    <row r="1033" spans="1:10">
      <c r="F1033"/>
      <c r="G1033"/>
      <c r="H1033"/>
      <c r="I1033"/>
      <c r="J1033"/>
    </row>
    <row r="1034" spans="1:10">
      <c r="F1034"/>
      <c r="G1034"/>
      <c r="H1034"/>
      <c r="I1034"/>
      <c r="J1034"/>
    </row>
  </sheetData>
  <sheetProtection algorithmName="SHA-512" hashValue="d2C37XkUGBK5it/hWv55T+jPiBa/WoaG5+Z8KnYqPDy7z1Cmrc5+j7YmVrzd77phYbYzwEcGjjBZQ1f2DFecuw==" saltValue="ZWz+Tq7ghxPeKNYyLCPokw==" spinCount="100000" sheet="1" objects="1" scenarios="1"/>
  <mergeCells count="269">
    <mergeCell ref="A962:A963"/>
    <mergeCell ref="B962:C962"/>
    <mergeCell ref="D962:E962"/>
    <mergeCell ref="A974:B974"/>
    <mergeCell ref="A975:B975"/>
    <mergeCell ref="A764:F764"/>
    <mergeCell ref="A988:E988"/>
    <mergeCell ref="A987:E987"/>
    <mergeCell ref="A1004:B1004"/>
    <mergeCell ref="A894:C894"/>
    <mergeCell ref="A911:A912"/>
    <mergeCell ref="B911:C911"/>
    <mergeCell ref="D911:E911"/>
    <mergeCell ref="A939:A940"/>
    <mergeCell ref="B939:C939"/>
    <mergeCell ref="D939:E939"/>
    <mergeCell ref="A910:E910"/>
    <mergeCell ref="A909:E909"/>
    <mergeCell ref="A927:C927"/>
    <mergeCell ref="A926:C926"/>
    <mergeCell ref="A938:E938"/>
    <mergeCell ref="A937:E937"/>
    <mergeCell ref="A949:C949"/>
    <mergeCell ref="A948:C948"/>
    <mergeCell ref="A960:E960"/>
    <mergeCell ref="A961:E961"/>
    <mergeCell ref="A895:C895"/>
    <mergeCell ref="A635:A639"/>
    <mergeCell ref="A857:A858"/>
    <mergeCell ref="B857:C857"/>
    <mergeCell ref="D857:E857"/>
    <mergeCell ref="A882:A883"/>
    <mergeCell ref="B882:C882"/>
    <mergeCell ref="D882:E882"/>
    <mergeCell ref="A645:F645"/>
    <mergeCell ref="A644:F644"/>
    <mergeCell ref="A665:F665"/>
    <mergeCell ref="A664:F664"/>
    <mergeCell ref="A844:C844"/>
    <mergeCell ref="A843:C843"/>
    <mergeCell ref="A855:E855"/>
    <mergeCell ref="A856:E856"/>
    <mergeCell ref="A869:C869"/>
    <mergeCell ref="A868:C868"/>
    <mergeCell ref="A881:E881"/>
    <mergeCell ref="A880:E880"/>
    <mergeCell ref="A802:F802"/>
    <mergeCell ref="A803:F803"/>
    <mergeCell ref="A597:A601"/>
    <mergeCell ref="A607:A608"/>
    <mergeCell ref="A609:A613"/>
    <mergeCell ref="A620:A621"/>
    <mergeCell ref="A622:A626"/>
    <mergeCell ref="A633:A634"/>
    <mergeCell ref="A558:A562"/>
    <mergeCell ref="A570:A571"/>
    <mergeCell ref="A572:A576"/>
    <mergeCell ref="A583:A584"/>
    <mergeCell ref="A585:A589"/>
    <mergeCell ref="A595:A596"/>
    <mergeCell ref="A569:C569"/>
    <mergeCell ref="A568:C568"/>
    <mergeCell ref="A582:C582"/>
    <mergeCell ref="A581:C581"/>
    <mergeCell ref="A594:C594"/>
    <mergeCell ref="A593:C593"/>
    <mergeCell ref="A606:C606"/>
    <mergeCell ref="A605:C605"/>
    <mergeCell ref="A619:C619"/>
    <mergeCell ref="A618:C618"/>
    <mergeCell ref="A632:C632"/>
    <mergeCell ref="A631:C631"/>
    <mergeCell ref="A520:A524"/>
    <mergeCell ref="A531:A532"/>
    <mergeCell ref="A533:A537"/>
    <mergeCell ref="A543:A544"/>
    <mergeCell ref="A545:A549"/>
    <mergeCell ref="A556:A557"/>
    <mergeCell ref="A480:A484"/>
    <mergeCell ref="A492:A493"/>
    <mergeCell ref="A494:A498"/>
    <mergeCell ref="A506:A507"/>
    <mergeCell ref="A508:A512"/>
    <mergeCell ref="A518:A519"/>
    <mergeCell ref="A491:C491"/>
    <mergeCell ref="A490:C490"/>
    <mergeCell ref="A504:C504"/>
    <mergeCell ref="A505:C505"/>
    <mergeCell ref="A516:C516"/>
    <mergeCell ref="A517:C517"/>
    <mergeCell ref="A529:C529"/>
    <mergeCell ref="A530:C530"/>
    <mergeCell ref="A542:C542"/>
    <mergeCell ref="A541:C541"/>
    <mergeCell ref="A555:C555"/>
    <mergeCell ref="A554:C554"/>
    <mergeCell ref="A439:A443"/>
    <mergeCell ref="A450:A451"/>
    <mergeCell ref="A452:A456"/>
    <mergeCell ref="A464:A465"/>
    <mergeCell ref="A466:A470"/>
    <mergeCell ref="A478:A479"/>
    <mergeCell ref="A398:A402"/>
    <mergeCell ref="A410:A411"/>
    <mergeCell ref="A412:A416"/>
    <mergeCell ref="A424:A425"/>
    <mergeCell ref="A426:A430"/>
    <mergeCell ref="A437:A438"/>
    <mergeCell ref="A409:C409"/>
    <mergeCell ref="A408:C408"/>
    <mergeCell ref="A423:C423"/>
    <mergeCell ref="A422:C422"/>
    <mergeCell ref="A436:C436"/>
    <mergeCell ref="A435:C435"/>
    <mergeCell ref="A449:C449"/>
    <mergeCell ref="A448:C448"/>
    <mergeCell ref="A463:C463"/>
    <mergeCell ref="A462:C462"/>
    <mergeCell ref="A476:C476"/>
    <mergeCell ref="A477:C477"/>
    <mergeCell ref="A358:A362"/>
    <mergeCell ref="A370:A371"/>
    <mergeCell ref="A372:A376"/>
    <mergeCell ref="A383:A384"/>
    <mergeCell ref="A385:A389"/>
    <mergeCell ref="A396:A397"/>
    <mergeCell ref="A318:A322"/>
    <mergeCell ref="A331:A332"/>
    <mergeCell ref="A333:A337"/>
    <mergeCell ref="A344:A345"/>
    <mergeCell ref="A346:A350"/>
    <mergeCell ref="A356:A357"/>
    <mergeCell ref="A329:C329"/>
    <mergeCell ref="A330:C330"/>
    <mergeCell ref="A343:C343"/>
    <mergeCell ref="A342:C342"/>
    <mergeCell ref="A355:C355"/>
    <mergeCell ref="A354:C354"/>
    <mergeCell ref="A369:C369"/>
    <mergeCell ref="A368:C368"/>
    <mergeCell ref="A382:C382"/>
    <mergeCell ref="A381:C381"/>
    <mergeCell ref="A395:C395"/>
    <mergeCell ref="A394:C394"/>
    <mergeCell ref="A248:A249"/>
    <mergeCell ref="A288:A289"/>
    <mergeCell ref="A290:A291"/>
    <mergeCell ref="A292:A296"/>
    <mergeCell ref="A303:A304"/>
    <mergeCell ref="A305:A309"/>
    <mergeCell ref="A316:A317"/>
    <mergeCell ref="A258:A259"/>
    <mergeCell ref="A260:A261"/>
    <mergeCell ref="A262:A266"/>
    <mergeCell ref="A272:A273"/>
    <mergeCell ref="A274:A275"/>
    <mergeCell ref="A276:A280"/>
    <mergeCell ref="A271:C271"/>
    <mergeCell ref="A270:C270"/>
    <mergeCell ref="A287:C287"/>
    <mergeCell ref="A286:C286"/>
    <mergeCell ref="A301:C301"/>
    <mergeCell ref="A302:C302"/>
    <mergeCell ref="A314:C314"/>
    <mergeCell ref="A315:C315"/>
    <mergeCell ref="A216:C216"/>
    <mergeCell ref="A217:C217"/>
    <mergeCell ref="A230:C230"/>
    <mergeCell ref="A229:C229"/>
    <mergeCell ref="A245:C245"/>
    <mergeCell ref="A244:C244"/>
    <mergeCell ref="A233:A234"/>
    <mergeCell ref="A235:A239"/>
    <mergeCell ref="A246:A247"/>
    <mergeCell ref="A129:A130"/>
    <mergeCell ref="A131:A132"/>
    <mergeCell ref="A133:A137"/>
    <mergeCell ref="A185:C185"/>
    <mergeCell ref="A202:C202"/>
    <mergeCell ref="A201:C201"/>
    <mergeCell ref="A173:A174"/>
    <mergeCell ref="A175:A176"/>
    <mergeCell ref="A177:A181"/>
    <mergeCell ref="A144:A145"/>
    <mergeCell ref="A146:A147"/>
    <mergeCell ref="A148:A152"/>
    <mergeCell ref="A158:A159"/>
    <mergeCell ref="A160:A161"/>
    <mergeCell ref="A162:A166"/>
    <mergeCell ref="A156:C156"/>
    <mergeCell ref="A157:C157"/>
    <mergeCell ref="A172:C172"/>
    <mergeCell ref="A171:C171"/>
    <mergeCell ref="A186:C186"/>
    <mergeCell ref="A115:A116"/>
    <mergeCell ref="A117:A118"/>
    <mergeCell ref="A119:A123"/>
    <mergeCell ref="A114:C114"/>
    <mergeCell ref="A113:C113"/>
    <mergeCell ref="A127:C127"/>
    <mergeCell ref="A128:C128"/>
    <mergeCell ref="A75:B75"/>
    <mergeCell ref="A74:B74"/>
    <mergeCell ref="A824:F824"/>
    <mergeCell ref="A825:F825"/>
    <mergeCell ref="A18:C18"/>
    <mergeCell ref="A19:C19"/>
    <mergeCell ref="A26:C26"/>
    <mergeCell ref="A27:C27"/>
    <mergeCell ref="A37:D37"/>
    <mergeCell ref="A36:D36"/>
    <mergeCell ref="A47:F47"/>
    <mergeCell ref="A46:F46"/>
    <mergeCell ref="A96:C96"/>
    <mergeCell ref="A95:C95"/>
    <mergeCell ref="A59:C59"/>
    <mergeCell ref="F48:F49"/>
    <mergeCell ref="A76:A77"/>
    <mergeCell ref="B76:B77"/>
    <mergeCell ref="A38:A39"/>
    <mergeCell ref="B38:C38"/>
    <mergeCell ref="D38:D39"/>
    <mergeCell ref="A48:A49"/>
    <mergeCell ref="B48:C48"/>
    <mergeCell ref="D48:E48"/>
    <mergeCell ref="A143:C143"/>
    <mergeCell ref="A142:C142"/>
    <mergeCell ref="A989:A990"/>
    <mergeCell ref="B989:C989"/>
    <mergeCell ref="D989:E989"/>
    <mergeCell ref="A1005:B1005"/>
    <mergeCell ref="A1020:A1021"/>
    <mergeCell ref="B1020:C1020"/>
    <mergeCell ref="D1020:E1020"/>
    <mergeCell ref="A1019:E1019"/>
    <mergeCell ref="A1018:E1018"/>
    <mergeCell ref="A6:G7"/>
    <mergeCell ref="A8:G8"/>
    <mergeCell ref="A9:G9"/>
    <mergeCell ref="A10:G10"/>
    <mergeCell ref="A11:G11"/>
    <mergeCell ref="A58:C58"/>
    <mergeCell ref="A66:C66"/>
    <mergeCell ref="A67:C67"/>
    <mergeCell ref="G48:G49"/>
    <mergeCell ref="A784:F784"/>
    <mergeCell ref="A785:F785"/>
    <mergeCell ref="A762:F763"/>
    <mergeCell ref="A743:F743"/>
    <mergeCell ref="A744:F744"/>
    <mergeCell ref="A187:A188"/>
    <mergeCell ref="A189:A190"/>
    <mergeCell ref="A191:A195"/>
    <mergeCell ref="A723:F723"/>
    <mergeCell ref="A724:F724"/>
    <mergeCell ref="A703:F703"/>
    <mergeCell ref="A704:F704"/>
    <mergeCell ref="A685:F685"/>
    <mergeCell ref="A686:F686"/>
    <mergeCell ref="A257:C257"/>
    <mergeCell ref="A256:C256"/>
    <mergeCell ref="A231:A232"/>
    <mergeCell ref="A250:A254"/>
    <mergeCell ref="A203:A204"/>
    <mergeCell ref="A205:A206"/>
    <mergeCell ref="A207:A211"/>
    <mergeCell ref="A218:A219"/>
    <mergeCell ref="A220:A221"/>
    <mergeCell ref="A222:A226"/>
  </mergeCells>
  <hyperlinks>
    <hyperlink ref="A13" r:id="rId1" display="https://scc.ajman.ae/ar/node/38" xr:uid="{E13DC794-31ED-4E7B-89DE-8CCA7EC8662F}"/>
    <hyperlink ref="C13" r:id="rId2" display="https://scc.ajman.ae/ar/node/18" xr:uid="{4AD9C7E7-AC4C-4EFA-BEE3-B00CFDF7DF24}"/>
    <hyperlink ref="D13" r:id="rId3" display="https://scc.ajman.ae/ar/node/37" xr:uid="{ECD4ED0A-44D7-43D2-B005-436BA16F871A}"/>
    <hyperlink ref="B13" r:id="rId4" display="https://scc.ajman.ae/ar/node/36" xr:uid="{A9BF18C1-E612-47C7-B1F6-55A5867EA270}"/>
    <hyperlink ref="D14" r:id="rId5" display="https://scc.ajman.ae/en/node/37" xr:uid="{BFDE8DC4-0875-4D1E-B5B5-AC5B14E92C0B}"/>
    <hyperlink ref="C14" r:id="rId6" display="https://scc.ajman.ae/en/node/18" xr:uid="{E620A3AD-2D93-49A8-8450-27B10202E07A}"/>
    <hyperlink ref="B14" r:id="rId7" display="https://scc.ajman.ae/en/node/36" xr:uid="{741AA870-FD26-4564-8FC9-0FD87B2A2BF1}"/>
    <hyperlink ref="A14" r:id="rId8" display="https://scc.ajman.ae/en/node/38" xr:uid="{4187A982-1704-4816-8D67-8AC7D5386010}"/>
  </hyperlinks>
  <pageMargins left="0.7" right="0.7" top="0.75" bottom="0.75" header="0.3" footer="0.3"/>
  <pageSetup orientation="portrait" r:id="rId9"/>
  <ignoredErrors>
    <ignoredError sqref="B120:B123 B134:B137 B277:B280 B293:B296" numberStoredAsText="1"/>
  </ignoredErrors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سعادة الطفل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Abdellatif</dc:creator>
  <cp:lastModifiedBy>Abdelnaser Mohamed</cp:lastModifiedBy>
  <dcterms:created xsi:type="dcterms:W3CDTF">2015-06-05T18:17:20Z</dcterms:created>
  <dcterms:modified xsi:type="dcterms:W3CDTF">2025-01-09T08:59:41Z</dcterms:modified>
</cp:coreProperties>
</file>